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570" activeTab="2"/>
  </bookViews>
  <sheets>
    <sheet name="2017年预算收入" sheetId="1" r:id="rId1"/>
    <sheet name="2017年预算支出" sheetId="2" r:id="rId2"/>
    <sheet name="2018年收入 " sheetId="3" r:id="rId3"/>
    <sheet name="2018年支出" sheetId="4" r:id="rId4"/>
  </sheets>
  <definedNames/>
  <calcPr fullCalcOnLoad="1"/>
</workbook>
</file>

<file path=xl/sharedStrings.xml><?xml version="1.0" encoding="utf-8"?>
<sst xmlns="http://schemas.openxmlformats.org/spreadsheetml/2006/main" count="127" uniqueCount="93">
  <si>
    <r>
      <t>附件</t>
    </r>
    <r>
      <rPr>
        <sz val="16"/>
        <rFont val="Times New Roman"/>
        <family val="1"/>
      </rPr>
      <t>1</t>
    </r>
    <r>
      <rPr>
        <sz val="16"/>
        <rFont val="黑体"/>
        <family val="3"/>
      </rPr>
      <t>：</t>
    </r>
  </si>
  <si>
    <t>管城回族区2017年预算收入执行情况表</t>
  </si>
  <si>
    <t>单位:万元</t>
  </si>
  <si>
    <t>项   目</t>
  </si>
  <si>
    <t>2017年      预算数</t>
  </si>
  <si>
    <t>2017年   完成数</t>
  </si>
  <si>
    <t>为预算数%</t>
  </si>
  <si>
    <t>同比增长%</t>
  </si>
  <si>
    <t>去年人大报告</t>
  </si>
  <si>
    <t>营改增</t>
  </si>
  <si>
    <t xml:space="preserve"> 一般公共预算收入合计</t>
  </si>
  <si>
    <t xml:space="preserve">     税收收入</t>
  </si>
  <si>
    <t xml:space="preserve">       增值税</t>
  </si>
  <si>
    <t xml:space="preserve">       营业税</t>
  </si>
  <si>
    <t xml:space="preserve">       企业所得税</t>
  </si>
  <si>
    <t xml:space="preserve">       个人所得税</t>
  </si>
  <si>
    <t xml:space="preserve">       城市维护建设税</t>
  </si>
  <si>
    <t xml:space="preserve">       房产税</t>
  </si>
  <si>
    <t xml:space="preserve">       印花税</t>
  </si>
  <si>
    <t xml:space="preserve">       城镇土地使用税</t>
  </si>
  <si>
    <t xml:space="preserve">       土地增值税</t>
  </si>
  <si>
    <t xml:space="preserve">       耕地占用税</t>
  </si>
  <si>
    <t xml:space="preserve">     非税收入</t>
  </si>
  <si>
    <t xml:space="preserve">       专项收入</t>
  </si>
  <si>
    <t xml:space="preserve">      国有资源(资产)有偿使用收入</t>
  </si>
  <si>
    <t xml:space="preserve">       行政性收费收入</t>
  </si>
  <si>
    <t xml:space="preserve">       罚没收入</t>
  </si>
  <si>
    <t xml:space="preserve">       其他收入</t>
  </si>
  <si>
    <t>—14—</t>
  </si>
  <si>
    <r>
      <t>附件</t>
    </r>
    <r>
      <rPr>
        <sz val="16"/>
        <rFont val="Times New Roman"/>
        <family val="1"/>
      </rPr>
      <t>2</t>
    </r>
    <r>
      <rPr>
        <sz val="16"/>
        <rFont val="黑体"/>
        <family val="3"/>
      </rPr>
      <t>：</t>
    </r>
  </si>
  <si>
    <t>管城回族区2017年预算支出执行情况表</t>
  </si>
  <si>
    <t>2017年      调整预算数</t>
  </si>
  <si>
    <t>2017年     决算数</t>
  </si>
  <si>
    <t>为调整     预算数%</t>
  </si>
  <si>
    <t>2016年      调整预算数</t>
  </si>
  <si>
    <t>2016年     决算数</t>
  </si>
  <si>
    <t>一般公共预算支出合计</t>
  </si>
  <si>
    <t xml:space="preserve">    一般公共服务</t>
  </si>
  <si>
    <t xml:space="preserve">    国防</t>
  </si>
  <si>
    <t xml:space="preserve">    公共安全</t>
  </si>
  <si>
    <t xml:space="preserve">    教育</t>
  </si>
  <si>
    <t xml:space="preserve">    科学技术   </t>
  </si>
  <si>
    <t xml:space="preserve">    文化体育与传媒</t>
  </si>
  <si>
    <t xml:space="preserve">    社会保障和就业</t>
  </si>
  <si>
    <t xml:space="preserve">    医疗卫生</t>
  </si>
  <si>
    <t xml:space="preserve">    节能环保</t>
  </si>
  <si>
    <t xml:space="preserve">    城乡社区事务</t>
  </si>
  <si>
    <t xml:space="preserve">    农林水事务</t>
  </si>
  <si>
    <t xml:space="preserve">    交通运输</t>
  </si>
  <si>
    <t xml:space="preserve">    信息粮油物资储备等事务</t>
  </si>
  <si>
    <t xml:space="preserve">    其他支出</t>
  </si>
  <si>
    <t>政府性基金预算支出合计</t>
  </si>
  <si>
    <t xml:space="preserve">    城乡社区事务    </t>
  </si>
  <si>
    <t xml:space="preserve">    资源勘探信息支出</t>
  </si>
  <si>
    <t xml:space="preserve">    地方政府专项债务付息支出</t>
  </si>
  <si>
    <t>—15—</t>
  </si>
  <si>
    <r>
      <t>附件</t>
    </r>
    <r>
      <rPr>
        <sz val="16"/>
        <rFont val="Times New Roman"/>
        <family val="1"/>
      </rPr>
      <t>3</t>
    </r>
    <r>
      <rPr>
        <sz val="16"/>
        <rFont val="黑体"/>
        <family val="3"/>
      </rPr>
      <t>：</t>
    </r>
  </si>
  <si>
    <t>管城回族区2018年预算收入安排情况表</t>
  </si>
  <si>
    <t>2018年      年初预算数</t>
  </si>
  <si>
    <t>2017年完成数</t>
  </si>
  <si>
    <t xml:space="preserve">  一般公共预算收入合计</t>
  </si>
  <si>
    <t xml:space="preserve">      税收收入</t>
  </si>
  <si>
    <t xml:space="preserve">        增值税</t>
  </si>
  <si>
    <t xml:space="preserve">        营业税</t>
  </si>
  <si>
    <t xml:space="preserve">        企业所得税</t>
  </si>
  <si>
    <t xml:space="preserve">        个人所得税</t>
  </si>
  <si>
    <t xml:space="preserve">        城市维护建设税</t>
  </si>
  <si>
    <t xml:space="preserve">        房产税</t>
  </si>
  <si>
    <t xml:space="preserve">        印花税</t>
  </si>
  <si>
    <t xml:space="preserve">        城镇土地使用税</t>
  </si>
  <si>
    <t xml:space="preserve">        土地增值税</t>
  </si>
  <si>
    <t xml:space="preserve">        耕地占用税</t>
  </si>
  <si>
    <t xml:space="preserve">        环保税</t>
  </si>
  <si>
    <t xml:space="preserve">      非税收入</t>
  </si>
  <si>
    <t xml:space="preserve">        国有资源（资产）有偿使用收入</t>
  </si>
  <si>
    <t xml:space="preserve">        行政性收费收入</t>
  </si>
  <si>
    <t xml:space="preserve">        罚没收入</t>
  </si>
  <si>
    <t xml:space="preserve">        专项收入</t>
  </si>
  <si>
    <t xml:space="preserve">        捐赠收入</t>
  </si>
  <si>
    <t xml:space="preserve">        其他收入</t>
  </si>
  <si>
    <t>—16—</t>
  </si>
  <si>
    <r>
      <t>附件</t>
    </r>
    <r>
      <rPr>
        <sz val="16"/>
        <rFont val="Times New Roman"/>
        <family val="1"/>
      </rPr>
      <t>4</t>
    </r>
    <r>
      <rPr>
        <sz val="16"/>
        <rFont val="黑体"/>
        <family val="3"/>
      </rPr>
      <t>：</t>
    </r>
  </si>
  <si>
    <t>管城回族区2018年预算支出安排情况表</t>
  </si>
  <si>
    <t>2017年      年初预算数</t>
  </si>
  <si>
    <t xml:space="preserve">    </t>
  </si>
  <si>
    <t xml:space="preserve">    医疗卫生与计划生育</t>
  </si>
  <si>
    <t xml:space="preserve">    城乡社区</t>
  </si>
  <si>
    <t xml:space="preserve">    农林水</t>
  </si>
  <si>
    <t xml:space="preserve">    信息粮油物资储备住房保障等</t>
  </si>
  <si>
    <t xml:space="preserve">    预备费</t>
  </si>
  <si>
    <t xml:space="preserve">    债务付息支出</t>
  </si>
  <si>
    <t xml:space="preserve">    城乡社区  </t>
  </si>
  <si>
    <t>—17—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</si>
</sst>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;_ "/>
  </numFmts>
  <fonts count="33">
    <font>
      <sz val="12"/>
      <name val="宋体"/>
      <family val="0"/>
    </font>
    <font>
      <sz val="16"/>
      <name val="黑体"/>
      <family val="3"/>
    </font>
    <font>
      <b/>
      <sz val="22"/>
      <name val="宋体"/>
      <family val="0"/>
    </font>
    <font>
      <sz val="26"/>
      <name val="方正大标宋简体"/>
      <family val="0"/>
    </font>
    <font>
      <sz val="12"/>
      <name val="楷体_GB2312"/>
      <family val="3"/>
    </font>
    <font>
      <sz val="12"/>
      <name val="黑体"/>
      <family val="3"/>
    </font>
    <font>
      <sz val="12"/>
      <name val="仿宋_GB2312"/>
      <family val="3"/>
    </font>
    <font>
      <sz val="12"/>
      <name val="Times New Roman"/>
      <family val="1"/>
    </font>
    <font>
      <b/>
      <sz val="20"/>
      <name val="宋体"/>
      <family val="0"/>
    </font>
    <font>
      <sz val="20"/>
      <name val="宋体"/>
      <family val="0"/>
    </font>
    <font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2"/>
      <name val="仿宋_GB2312"/>
      <family val="3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25" fillId="10" borderId="6" applyNumberFormat="0" applyAlignment="0" applyProtection="0"/>
    <xf numFmtId="0" fontId="28" fillId="10" borderId="1" applyNumberFormat="0" applyAlignment="0" applyProtection="0"/>
    <xf numFmtId="0" fontId="30" fillId="11" borderId="7" applyNumberFormat="0" applyAlignment="0" applyProtection="0"/>
    <xf numFmtId="0" fontId="13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18" fillId="0" borderId="9" applyNumberFormat="0" applyFill="0" applyAlignment="0" applyProtection="0"/>
    <xf numFmtId="0" fontId="23" fillId="2" borderId="0" applyNumberFormat="0" applyBorder="0" applyAlignment="0" applyProtection="0"/>
    <xf numFmtId="0" fontId="20" fillId="13" borderId="0" applyNumberFormat="0" applyBorder="0" applyAlignment="0" applyProtection="0"/>
    <xf numFmtId="0" fontId="13" fillId="14" borderId="0" applyNumberFormat="0" applyBorder="0" applyAlignment="0" applyProtection="0"/>
    <xf numFmtId="0" fontId="17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7" fillId="20" borderId="0" applyNumberFormat="0" applyBorder="0" applyAlignment="0" applyProtection="0"/>
    <xf numFmtId="0" fontId="13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3" fillId="22" borderId="0" applyNumberFormat="0" applyBorder="0" applyAlignment="0" applyProtection="0"/>
    <xf numFmtId="0" fontId="17" fillId="23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5" fillId="24" borderId="11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176" fontId="7" fillId="0" borderId="13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/>
    </xf>
    <xf numFmtId="177" fontId="7" fillId="0" borderId="11" xfId="0" applyNumberFormat="1" applyFont="1" applyFill="1" applyBorder="1" applyAlignment="1">
      <alignment horizontal="center" vertical="center"/>
    </xf>
    <xf numFmtId="176" fontId="7" fillId="0" borderId="11" xfId="25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0" fontId="6" fillId="0" borderId="11" xfId="0" applyFont="1" applyFill="1" applyBorder="1" applyAlignment="1">
      <alignment horizontal="left" vertical="center"/>
    </xf>
    <xf numFmtId="0" fontId="10" fillId="24" borderId="0" xfId="0" applyFont="1" applyFill="1" applyBorder="1" applyAlignment="1">
      <alignment horizontal="left" vertical="center"/>
    </xf>
    <xf numFmtId="177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Alignment="1">
      <alignment vertical="center"/>
    </xf>
    <xf numFmtId="0" fontId="5" fillId="0" borderId="14" xfId="0" applyFont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176" fontId="7" fillId="0" borderId="11" xfId="0" applyNumberFormat="1" applyFont="1" applyFill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176" fontId="11" fillId="0" borderId="14" xfId="0" applyNumberFormat="1" applyFont="1" applyBorder="1" applyAlignment="1">
      <alignment horizontal="center" vertical="center"/>
    </xf>
    <xf numFmtId="176" fontId="7" fillId="0" borderId="14" xfId="0" applyNumberFormat="1" applyFont="1" applyFill="1" applyBorder="1" applyAlignment="1">
      <alignment vertical="center"/>
    </xf>
    <xf numFmtId="0" fontId="6" fillId="0" borderId="15" xfId="0" applyFont="1" applyBorder="1" applyAlignment="1">
      <alignment horizontal="justify" vertic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Alignment="1">
      <alignment vertical="center"/>
    </xf>
    <xf numFmtId="0" fontId="12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10" fillId="24" borderId="11" xfId="0" applyFont="1" applyFill="1" applyBorder="1" applyAlignment="1">
      <alignment horizontal="left" vertical="center"/>
    </xf>
    <xf numFmtId="177" fontId="7" fillId="0" borderId="15" xfId="0" applyNumberFormat="1" applyFont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  <xf numFmtId="176" fontId="7" fillId="0" borderId="11" xfId="0" applyNumberFormat="1" applyFont="1" applyBorder="1" applyAlignment="1">
      <alignment horizontal="center" vertical="center"/>
    </xf>
    <xf numFmtId="177" fontId="7" fillId="0" borderId="18" xfId="0" applyNumberFormat="1" applyFont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0" fillId="24" borderId="11" xfId="0" applyFont="1" applyFill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176" fontId="7" fillId="0" borderId="16" xfId="0" applyNumberFormat="1" applyFont="1" applyFill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0" fillId="24" borderId="15" xfId="0" applyFont="1" applyFill="1" applyBorder="1" applyAlignment="1">
      <alignment horizontal="left" vertical="center"/>
    </xf>
    <xf numFmtId="0" fontId="7" fillId="0" borderId="17" xfId="0" applyFont="1" applyBorder="1" applyAlignment="1">
      <alignment horizontal="center" vertical="center"/>
    </xf>
    <xf numFmtId="177" fontId="7" fillId="25" borderId="15" xfId="0" applyNumberFormat="1" applyFont="1" applyFill="1" applyBorder="1" applyAlignment="1">
      <alignment horizontal="center" vertical="center"/>
    </xf>
    <xf numFmtId="0" fontId="7" fillId="25" borderId="15" xfId="0" applyFont="1" applyFill="1" applyBorder="1" applyAlignment="1">
      <alignment horizontal="center" vertical="center"/>
    </xf>
    <xf numFmtId="0" fontId="7" fillId="25" borderId="16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zoomScaleSheetLayoutView="100" workbookViewId="0" topLeftCell="A1">
      <selection activeCell="N16" sqref="N16"/>
    </sheetView>
  </sheetViews>
  <sheetFormatPr defaultColWidth="8.00390625" defaultRowHeight="14.25"/>
  <cols>
    <col min="1" max="1" width="35.125" style="44" customWidth="1"/>
    <col min="2" max="4" width="10.25390625" style="3" customWidth="1"/>
    <col min="5" max="5" width="9.875" style="3" customWidth="1"/>
    <col min="6" max="7" width="7.875" style="44" hidden="1" customWidth="1"/>
    <col min="8" max="8" width="10.625" style="44" hidden="1" customWidth="1"/>
    <col min="9" max="9" width="7.875" style="44" hidden="1" customWidth="1"/>
    <col min="10" max="10" width="0.5" style="44" hidden="1" customWidth="1"/>
    <col min="11" max="11" width="8.50390625" style="44" customWidth="1"/>
    <col min="12" max="16384" width="8.00390625" style="44" customWidth="1"/>
  </cols>
  <sheetData>
    <row r="1" ht="20.25">
      <c r="A1" s="4" t="s">
        <v>0</v>
      </c>
    </row>
    <row r="2" ht="20.25">
      <c r="A2" s="4"/>
    </row>
    <row r="3" spans="1:5" ht="27">
      <c r="A3" s="24" t="s">
        <v>1</v>
      </c>
      <c r="B3" s="24"/>
      <c r="C3" s="24"/>
      <c r="D3" s="24"/>
      <c r="E3" s="24"/>
    </row>
    <row r="4" spans="1:5" s="63" customFormat="1" ht="15" customHeight="1">
      <c r="A4" s="64"/>
      <c r="B4" s="64"/>
      <c r="C4" s="64"/>
      <c r="D4" s="64"/>
      <c r="E4" s="65"/>
    </row>
    <row r="5" spans="1:5" s="63" customFormat="1" ht="15" customHeight="1">
      <c r="A5" s="8" t="s">
        <v>2</v>
      </c>
      <c r="B5" s="8"/>
      <c r="C5" s="8"/>
      <c r="D5" s="8"/>
      <c r="E5" s="66"/>
    </row>
    <row r="6" spans="1:9" s="63" customFormat="1" ht="30" customHeight="1">
      <c r="A6" s="67" t="s">
        <v>3</v>
      </c>
      <c r="B6" s="10" t="s">
        <v>4</v>
      </c>
      <c r="C6" s="45" t="s">
        <v>5</v>
      </c>
      <c r="D6" s="68" t="s">
        <v>6</v>
      </c>
      <c r="E6" s="69" t="s">
        <v>7</v>
      </c>
      <c r="G6" s="70" t="s">
        <v>8</v>
      </c>
      <c r="I6" s="63" t="s">
        <v>9</v>
      </c>
    </row>
    <row r="7" spans="1:10" s="63" customFormat="1" ht="18.75" customHeight="1">
      <c r="A7" s="71" t="s">
        <v>10</v>
      </c>
      <c r="B7" s="72">
        <f aca="true" t="shared" si="0" ref="B7:G7">SUM(B9:B19)</f>
        <v>252866</v>
      </c>
      <c r="C7" s="72">
        <f t="shared" si="0"/>
        <v>265586</v>
      </c>
      <c r="D7" s="73">
        <f>C7/B7*100</f>
        <v>105.03033227084701</v>
      </c>
      <c r="E7" s="74">
        <v>16.035703831215077</v>
      </c>
      <c r="F7" s="75">
        <f t="shared" si="0"/>
        <v>229236</v>
      </c>
      <c r="G7" s="72">
        <f t="shared" si="0"/>
        <v>240825</v>
      </c>
      <c r="H7" s="76">
        <f>(C7-G7)/G7*100</f>
        <v>10.281739852590055</v>
      </c>
      <c r="I7" s="85">
        <v>228883</v>
      </c>
      <c r="J7" s="76">
        <f>(C7-I7)/I7*100</f>
        <v>16.035703831215077</v>
      </c>
    </row>
    <row r="8" spans="1:10" s="63" customFormat="1" ht="18.75" customHeight="1">
      <c r="A8" s="71" t="s">
        <v>11</v>
      </c>
      <c r="B8" s="72">
        <f aca="true" t="shared" si="1" ref="B8:G8">SUM(B9:B18)</f>
        <v>228995</v>
      </c>
      <c r="C8" s="72">
        <f t="shared" si="1"/>
        <v>256239</v>
      </c>
      <c r="D8" s="73">
        <f>C8/B8*100</f>
        <v>111.89720299569859</v>
      </c>
      <c r="E8" s="74">
        <v>17.09768079515595</v>
      </c>
      <c r="F8" s="75">
        <f t="shared" si="1"/>
        <v>219742</v>
      </c>
      <c r="G8" s="72">
        <f t="shared" si="1"/>
        <v>230767</v>
      </c>
      <c r="H8" s="76">
        <f>(C8-G8)/G8*100</f>
        <v>11.037973367075882</v>
      </c>
      <c r="I8" s="85">
        <v>218825</v>
      </c>
      <c r="J8" s="76">
        <f>(C8-I8)/I8*100</f>
        <v>17.09768079515595</v>
      </c>
    </row>
    <row r="9" spans="1:10" s="63" customFormat="1" ht="18.75" customHeight="1">
      <c r="A9" s="71" t="s">
        <v>12</v>
      </c>
      <c r="B9" s="77">
        <v>68740</v>
      </c>
      <c r="C9" s="77">
        <v>87587</v>
      </c>
      <c r="D9" s="73">
        <f aca="true" t="shared" si="2" ref="D9:D23">C9/B9*100</f>
        <v>127.41780622636021</v>
      </c>
      <c r="E9" s="74">
        <v>54.61349714911119</v>
      </c>
      <c r="F9" s="78">
        <v>46888</v>
      </c>
      <c r="G9" s="77">
        <v>53913</v>
      </c>
      <c r="H9" s="76">
        <f aca="true" t="shared" si="3" ref="H9:H24">(C9-G9)/G9*100</f>
        <v>62.45988908055571</v>
      </c>
      <c r="I9" s="86">
        <v>56649</v>
      </c>
      <c r="J9" s="76">
        <f aca="true" t="shared" si="4" ref="J9:J24">(C9-I9)/I9*100</f>
        <v>54.61349714911119</v>
      </c>
    </row>
    <row r="10" spans="1:10" s="63" customFormat="1" ht="18.75" customHeight="1">
      <c r="A10" s="71" t="s">
        <v>13</v>
      </c>
      <c r="B10" s="77"/>
      <c r="C10" s="77">
        <v>187</v>
      </c>
      <c r="D10" s="73"/>
      <c r="E10" s="74">
        <v>-98.97886747119533</v>
      </c>
      <c r="F10" s="78">
        <v>33012</v>
      </c>
      <c r="G10" s="77">
        <v>32991</v>
      </c>
      <c r="H10" s="76">
        <f t="shared" si="3"/>
        <v>-99.43317874571854</v>
      </c>
      <c r="I10" s="86">
        <v>18313</v>
      </c>
      <c r="J10" s="76">
        <f t="shared" si="4"/>
        <v>-98.97886747119533</v>
      </c>
    </row>
    <row r="11" spans="1:10" s="63" customFormat="1" ht="18.75" customHeight="1">
      <c r="A11" s="71" t="s">
        <v>14</v>
      </c>
      <c r="B11" s="77">
        <v>42037</v>
      </c>
      <c r="C11" s="77">
        <v>48497</v>
      </c>
      <c r="D11" s="73">
        <f t="shared" si="2"/>
        <v>115.36741442062946</v>
      </c>
      <c r="E11" s="74">
        <v>26.116918916107558</v>
      </c>
      <c r="F11" s="78">
        <v>35469</v>
      </c>
      <c r="G11" s="77">
        <v>38454</v>
      </c>
      <c r="H11" s="76">
        <f t="shared" si="3"/>
        <v>26.116918916107558</v>
      </c>
      <c r="I11" s="86">
        <v>38454</v>
      </c>
      <c r="J11" s="76">
        <f t="shared" si="4"/>
        <v>26.116918916107558</v>
      </c>
    </row>
    <row r="12" spans="1:10" s="63" customFormat="1" ht="18.75" customHeight="1">
      <c r="A12" s="71" t="s">
        <v>15</v>
      </c>
      <c r="B12" s="77">
        <v>18460</v>
      </c>
      <c r="C12" s="77">
        <v>10916</v>
      </c>
      <c r="D12" s="73">
        <f t="shared" si="2"/>
        <v>59.133261105092096</v>
      </c>
      <c r="E12" s="74">
        <v>-36.814077332715904</v>
      </c>
      <c r="F12" s="78">
        <v>17173</v>
      </c>
      <c r="G12" s="77">
        <v>17276</v>
      </c>
      <c r="H12" s="76">
        <f t="shared" si="3"/>
        <v>-36.814077332715904</v>
      </c>
      <c r="I12" s="86">
        <v>17276</v>
      </c>
      <c r="J12" s="76">
        <f t="shared" si="4"/>
        <v>-36.814077332715904</v>
      </c>
    </row>
    <row r="13" spans="1:10" s="63" customFormat="1" ht="18.75" customHeight="1">
      <c r="A13" s="71" t="s">
        <v>16</v>
      </c>
      <c r="B13" s="77">
        <v>21629</v>
      </c>
      <c r="C13" s="77">
        <v>22787</v>
      </c>
      <c r="D13" s="73">
        <f t="shared" si="2"/>
        <v>105.35392297378519</v>
      </c>
      <c r="E13" s="74">
        <v>14.882782959415175</v>
      </c>
      <c r="F13" s="78">
        <v>19949</v>
      </c>
      <c r="G13" s="77">
        <v>19835</v>
      </c>
      <c r="H13" s="76">
        <f t="shared" si="3"/>
        <v>14.882782959415175</v>
      </c>
      <c r="I13" s="86">
        <v>19835</v>
      </c>
      <c r="J13" s="76">
        <f t="shared" si="4"/>
        <v>14.882782959415175</v>
      </c>
    </row>
    <row r="14" spans="1:10" s="63" customFormat="1" ht="18.75" customHeight="1">
      <c r="A14" s="71" t="s">
        <v>17</v>
      </c>
      <c r="B14" s="77">
        <v>12687</v>
      </c>
      <c r="C14" s="77">
        <v>13344</v>
      </c>
      <c r="D14" s="73">
        <f t="shared" si="2"/>
        <v>105.1785292031213</v>
      </c>
      <c r="E14" s="74">
        <v>14.816726897263809</v>
      </c>
      <c r="F14" s="78">
        <v>13750</v>
      </c>
      <c r="G14" s="77">
        <v>11622</v>
      </c>
      <c r="H14" s="76">
        <f t="shared" si="3"/>
        <v>14.816726897263809</v>
      </c>
      <c r="I14" s="86">
        <v>11622</v>
      </c>
      <c r="J14" s="76">
        <f t="shared" si="4"/>
        <v>14.816726897263809</v>
      </c>
    </row>
    <row r="15" spans="1:10" s="63" customFormat="1" ht="18.75" customHeight="1">
      <c r="A15" s="71" t="s">
        <v>18</v>
      </c>
      <c r="B15" s="77">
        <v>6400</v>
      </c>
      <c r="C15" s="77">
        <v>8104</v>
      </c>
      <c r="D15" s="73">
        <f t="shared" si="2"/>
        <v>126.62500000000001</v>
      </c>
      <c r="E15" s="74">
        <v>38.081444879877324</v>
      </c>
      <c r="F15" s="78">
        <v>5733</v>
      </c>
      <c r="G15" s="77">
        <v>5869</v>
      </c>
      <c r="H15" s="76">
        <f t="shared" si="3"/>
        <v>38.081444879877324</v>
      </c>
      <c r="I15" s="86">
        <v>5869</v>
      </c>
      <c r="J15" s="76">
        <f t="shared" si="4"/>
        <v>38.081444879877324</v>
      </c>
    </row>
    <row r="16" spans="1:10" s="63" customFormat="1" ht="18.75" customHeight="1">
      <c r="A16" s="71" t="s">
        <v>19</v>
      </c>
      <c r="B16" s="77">
        <v>11166</v>
      </c>
      <c r="C16" s="77">
        <v>11788</v>
      </c>
      <c r="D16" s="73">
        <f t="shared" si="2"/>
        <v>105.57048181981014</v>
      </c>
      <c r="E16" s="74">
        <v>14.859202962096854</v>
      </c>
      <c r="F16" s="78">
        <v>12238</v>
      </c>
      <c r="G16" s="77">
        <v>10263</v>
      </c>
      <c r="H16" s="76">
        <f t="shared" si="3"/>
        <v>14.859202962096854</v>
      </c>
      <c r="I16" s="86">
        <v>10263</v>
      </c>
      <c r="J16" s="76">
        <f t="shared" si="4"/>
        <v>14.859202962096854</v>
      </c>
    </row>
    <row r="17" spans="1:10" s="63" customFormat="1" ht="18.75" customHeight="1">
      <c r="A17" s="71" t="s">
        <v>20</v>
      </c>
      <c r="B17" s="77">
        <v>43876</v>
      </c>
      <c r="C17" s="77">
        <v>47154</v>
      </c>
      <c r="D17" s="73">
        <f t="shared" si="2"/>
        <v>107.47105479077399</v>
      </c>
      <c r="E17" s="74">
        <v>16.32622853759621</v>
      </c>
      <c r="F17" s="78">
        <v>34522</v>
      </c>
      <c r="G17" s="77">
        <v>40536</v>
      </c>
      <c r="H17" s="76">
        <f t="shared" si="3"/>
        <v>16.32622853759621</v>
      </c>
      <c r="I17" s="86">
        <v>40536</v>
      </c>
      <c r="J17" s="76">
        <f t="shared" si="4"/>
        <v>16.32622853759621</v>
      </c>
    </row>
    <row r="18" spans="1:10" s="63" customFormat="1" ht="18.75" customHeight="1">
      <c r="A18" s="71" t="s">
        <v>21</v>
      </c>
      <c r="B18" s="77">
        <v>4000</v>
      </c>
      <c r="C18" s="77">
        <v>5875</v>
      </c>
      <c r="D18" s="73">
        <f t="shared" si="2"/>
        <v>146.875</v>
      </c>
      <c r="E18" s="74"/>
      <c r="F18" s="78">
        <v>1008</v>
      </c>
      <c r="G18" s="77">
        <v>8</v>
      </c>
      <c r="H18" s="76">
        <f t="shared" si="3"/>
        <v>73337.5</v>
      </c>
      <c r="I18" s="86">
        <v>8</v>
      </c>
      <c r="J18" s="76">
        <f t="shared" si="4"/>
        <v>73337.5</v>
      </c>
    </row>
    <row r="19" spans="1:10" s="63" customFormat="1" ht="18.75" customHeight="1">
      <c r="A19" s="71" t="s">
        <v>22</v>
      </c>
      <c r="B19" s="72">
        <f aca="true" t="shared" si="5" ref="B19:G19">SUM(B20:B24)</f>
        <v>23871</v>
      </c>
      <c r="C19" s="72">
        <f t="shared" si="5"/>
        <v>9347</v>
      </c>
      <c r="D19" s="73">
        <f t="shared" si="2"/>
        <v>39.15629843743454</v>
      </c>
      <c r="E19" s="74"/>
      <c r="F19" s="75">
        <f t="shared" si="5"/>
        <v>9494</v>
      </c>
      <c r="G19" s="72">
        <f t="shared" si="5"/>
        <v>10058</v>
      </c>
      <c r="H19" s="76">
        <f t="shared" si="3"/>
        <v>-7.0689998011533115</v>
      </c>
      <c r="I19" s="86">
        <v>10058</v>
      </c>
      <c r="J19" s="76">
        <f t="shared" si="4"/>
        <v>-7.0689998011533115</v>
      </c>
    </row>
    <row r="20" spans="1:10" s="63" customFormat="1" ht="18.75" customHeight="1">
      <c r="A20" s="71" t="s">
        <v>23</v>
      </c>
      <c r="B20" s="72">
        <v>18</v>
      </c>
      <c r="C20" s="77"/>
      <c r="D20" s="73">
        <f t="shared" si="2"/>
        <v>0</v>
      </c>
      <c r="E20" s="74"/>
      <c r="F20" s="75">
        <v>17</v>
      </c>
      <c r="G20" s="77">
        <v>17</v>
      </c>
      <c r="H20" s="76">
        <f t="shared" si="3"/>
        <v>-100</v>
      </c>
      <c r="I20" s="86">
        <v>17</v>
      </c>
      <c r="J20" s="76">
        <f t="shared" si="4"/>
        <v>-100</v>
      </c>
    </row>
    <row r="21" spans="1:10" s="63" customFormat="1" ht="18.75" customHeight="1">
      <c r="A21" s="79" t="s">
        <v>24</v>
      </c>
      <c r="B21" s="77">
        <v>12083</v>
      </c>
      <c r="C21" s="77">
        <v>4441</v>
      </c>
      <c r="D21" s="73">
        <f t="shared" si="2"/>
        <v>36.754117354961515</v>
      </c>
      <c r="E21" s="74"/>
      <c r="F21" s="78">
        <v>2528</v>
      </c>
      <c r="G21" s="77">
        <v>1984</v>
      </c>
      <c r="H21" s="76">
        <f t="shared" si="3"/>
        <v>123.84072580645163</v>
      </c>
      <c r="I21" s="86">
        <v>1984</v>
      </c>
      <c r="J21" s="76">
        <f t="shared" si="4"/>
        <v>123.84072580645163</v>
      </c>
    </row>
    <row r="22" spans="1:10" s="63" customFormat="1" ht="18.75" customHeight="1">
      <c r="A22" s="71" t="s">
        <v>25</v>
      </c>
      <c r="B22" s="77">
        <v>9103</v>
      </c>
      <c r="C22" s="77">
        <v>4586</v>
      </c>
      <c r="D22" s="73">
        <f t="shared" si="2"/>
        <v>50.37899593540591</v>
      </c>
      <c r="E22" s="74"/>
      <c r="F22" s="78">
        <v>5627</v>
      </c>
      <c r="G22" s="77">
        <v>6209</v>
      </c>
      <c r="H22" s="76">
        <f t="shared" si="3"/>
        <v>-26.139474955709453</v>
      </c>
      <c r="I22" s="86">
        <v>6209</v>
      </c>
      <c r="J22" s="76">
        <f t="shared" si="4"/>
        <v>-26.139474955709453</v>
      </c>
    </row>
    <row r="23" spans="1:10" s="63" customFormat="1" ht="18.75" customHeight="1">
      <c r="A23" s="71" t="s">
        <v>26</v>
      </c>
      <c r="B23" s="80">
        <v>1715</v>
      </c>
      <c r="C23" s="80">
        <v>292</v>
      </c>
      <c r="D23" s="81">
        <f t="shared" si="2"/>
        <v>17.026239067055393</v>
      </c>
      <c r="E23" s="74"/>
      <c r="F23" s="82">
        <v>415</v>
      </c>
      <c r="G23" s="80">
        <v>941</v>
      </c>
      <c r="H23" s="76">
        <f t="shared" si="3"/>
        <v>-68.9691817215728</v>
      </c>
      <c r="I23" s="86">
        <v>941</v>
      </c>
      <c r="J23" s="76">
        <f t="shared" si="4"/>
        <v>-68.9691817215728</v>
      </c>
    </row>
    <row r="24" spans="1:10" s="63" customFormat="1" ht="18.75" customHeight="1">
      <c r="A24" s="83" t="s">
        <v>27</v>
      </c>
      <c r="B24" s="18">
        <v>952</v>
      </c>
      <c r="C24" s="18">
        <v>28</v>
      </c>
      <c r="D24" s="73"/>
      <c r="E24" s="74"/>
      <c r="F24" s="84">
        <v>907</v>
      </c>
      <c r="G24" s="18">
        <v>907</v>
      </c>
      <c r="H24" s="76">
        <f t="shared" si="3"/>
        <v>-96.91289966923925</v>
      </c>
      <c r="I24" s="87">
        <v>907</v>
      </c>
      <c r="J24" s="76">
        <f t="shared" si="4"/>
        <v>-96.91289966923925</v>
      </c>
    </row>
    <row r="25" spans="2:5" s="63" customFormat="1" ht="14.25">
      <c r="B25" s="65"/>
      <c r="C25" s="65"/>
      <c r="D25" s="65"/>
      <c r="E25" s="65"/>
    </row>
    <row r="26" spans="2:5" s="63" customFormat="1" ht="14.25">
      <c r="B26" s="65"/>
      <c r="C26" s="65"/>
      <c r="D26" s="65"/>
      <c r="E26" s="65"/>
    </row>
    <row r="27" spans="2:5" s="63" customFormat="1" ht="14.25">
      <c r="B27" s="65"/>
      <c r="C27" s="65"/>
      <c r="D27" s="65"/>
      <c r="E27" s="65"/>
    </row>
    <row r="28" spans="2:5" s="63" customFormat="1" ht="14.25">
      <c r="B28" s="65"/>
      <c r="C28" s="65"/>
      <c r="D28" s="65"/>
      <c r="E28" s="65"/>
    </row>
    <row r="29" spans="2:5" s="63" customFormat="1" ht="14.25">
      <c r="B29" s="65"/>
      <c r="C29" s="65"/>
      <c r="D29" s="65"/>
      <c r="E29" s="65"/>
    </row>
    <row r="30" spans="2:5" s="63" customFormat="1" ht="14.25">
      <c r="B30" s="65"/>
      <c r="C30" s="65"/>
      <c r="D30" s="65"/>
      <c r="E30" s="65"/>
    </row>
    <row r="31" spans="2:5" s="63" customFormat="1" ht="14.25">
      <c r="B31" s="65"/>
      <c r="C31" s="65"/>
      <c r="D31" s="65"/>
      <c r="E31" s="65"/>
    </row>
    <row r="32" spans="2:5" s="63" customFormat="1" ht="14.25">
      <c r="B32" s="65"/>
      <c r="C32" s="65"/>
      <c r="D32" s="65"/>
      <c r="E32" s="65"/>
    </row>
    <row r="33" spans="2:5" s="63" customFormat="1" ht="14.25">
      <c r="B33" s="65"/>
      <c r="C33" s="65"/>
      <c r="D33" s="65"/>
      <c r="E33" s="65"/>
    </row>
    <row r="34" spans="2:5" s="63" customFormat="1" ht="14.25">
      <c r="B34" s="65"/>
      <c r="C34" s="65"/>
      <c r="D34" s="65"/>
      <c r="E34" s="65"/>
    </row>
    <row r="35" spans="2:5" s="63" customFormat="1" ht="14.25">
      <c r="B35" s="65"/>
      <c r="C35" s="65"/>
      <c r="D35" s="65"/>
      <c r="E35" s="65"/>
    </row>
    <row r="36" spans="2:5" s="63" customFormat="1" ht="14.25">
      <c r="B36" s="65"/>
      <c r="C36" s="65"/>
      <c r="D36" s="65"/>
      <c r="E36" s="65"/>
    </row>
    <row r="37" ht="14.25">
      <c r="A37" s="3" t="s">
        <v>28</v>
      </c>
    </row>
  </sheetData>
  <sheetProtection/>
  <mergeCells count="3">
    <mergeCell ref="A3:E3"/>
    <mergeCell ref="A5:E5"/>
    <mergeCell ref="A37:E37"/>
  </mergeCells>
  <printOptions horizontalCentered="1"/>
  <pageMargins left="0.75" right="0.75" top="1.46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SheetLayoutView="100" workbookViewId="0" topLeftCell="A1">
      <selection activeCell="K27" sqref="K27"/>
    </sheetView>
  </sheetViews>
  <sheetFormatPr defaultColWidth="8.00390625" defaultRowHeight="14.25"/>
  <cols>
    <col min="1" max="1" width="28.75390625" style="0" customWidth="1"/>
    <col min="2" max="2" width="12.25390625" style="43" customWidth="1"/>
    <col min="3" max="4" width="11.00390625" style="43" customWidth="1"/>
    <col min="5" max="5" width="14.125" style="43" customWidth="1"/>
    <col min="6" max="7" width="7.375" style="0" hidden="1" customWidth="1"/>
    <col min="8" max="8" width="8.375" style="0" hidden="1" customWidth="1"/>
    <col min="9" max="248" width="7.875" style="0" customWidth="1"/>
    <col min="249" max="249" width="7.875" style="44" bestFit="1" customWidth="1"/>
    <col min="250" max="16384" width="8.00390625" style="44" customWidth="1"/>
  </cols>
  <sheetData>
    <row r="1" spans="1:4" ht="20.25">
      <c r="A1" s="4" t="s">
        <v>29</v>
      </c>
      <c r="B1" s="3"/>
      <c r="C1" s="3"/>
      <c r="D1" s="3"/>
    </row>
    <row r="2" spans="1:4" ht="20.25">
      <c r="A2" s="4"/>
      <c r="B2" s="3"/>
      <c r="C2" s="3"/>
      <c r="D2" s="3"/>
    </row>
    <row r="3" spans="1:5" ht="27">
      <c r="A3" s="24" t="s">
        <v>30</v>
      </c>
      <c r="B3" s="24"/>
      <c r="C3" s="24"/>
      <c r="D3" s="24"/>
      <c r="E3" s="24"/>
    </row>
    <row r="4" spans="1:4" ht="15" customHeight="1">
      <c r="A4" s="7"/>
      <c r="B4" s="3"/>
      <c r="C4" s="3"/>
      <c r="D4" s="3"/>
    </row>
    <row r="5" spans="1:5" ht="15" customHeight="1">
      <c r="A5" s="8" t="s">
        <v>2</v>
      </c>
      <c r="B5" s="8"/>
      <c r="C5" s="8"/>
      <c r="D5" s="8"/>
      <c r="E5" s="8"/>
    </row>
    <row r="6" spans="1:7" s="42" customFormat="1" ht="30" customHeight="1">
      <c r="A6" s="9" t="s">
        <v>3</v>
      </c>
      <c r="B6" s="45" t="s">
        <v>31</v>
      </c>
      <c r="C6" s="45" t="s">
        <v>32</v>
      </c>
      <c r="D6" s="46" t="s">
        <v>33</v>
      </c>
      <c r="E6" s="46" t="s">
        <v>7</v>
      </c>
      <c r="F6" s="45" t="s">
        <v>34</v>
      </c>
      <c r="G6" s="45" t="s">
        <v>35</v>
      </c>
    </row>
    <row r="7" spans="1:8" s="42" customFormat="1" ht="18.75" customHeight="1">
      <c r="A7" s="47" t="s">
        <v>36</v>
      </c>
      <c r="B7" s="48">
        <v>253438</v>
      </c>
      <c r="C7" s="49">
        <v>250373</v>
      </c>
      <c r="D7" s="50">
        <f>C7/B7*100</f>
        <v>98.79063123919855</v>
      </c>
      <c r="E7" s="14">
        <v>5.273492522000916</v>
      </c>
      <c r="F7" s="48">
        <v>241979</v>
      </c>
      <c r="G7" s="49">
        <v>237831</v>
      </c>
      <c r="H7" s="51">
        <f>(C7-G7)/G7*100</f>
        <v>5.273492522000916</v>
      </c>
    </row>
    <row r="8" spans="1:8" s="42" customFormat="1" ht="18.75" customHeight="1">
      <c r="A8" s="47" t="s">
        <v>37</v>
      </c>
      <c r="B8" s="52">
        <v>46923</v>
      </c>
      <c r="C8" s="52">
        <v>46923</v>
      </c>
      <c r="D8" s="50">
        <f>C8/B8*100</f>
        <v>100</v>
      </c>
      <c r="E8" s="14">
        <v>0.00852533088940515</v>
      </c>
      <c r="F8" s="52">
        <v>46919</v>
      </c>
      <c r="G8" s="52">
        <v>46919</v>
      </c>
      <c r="H8" s="51">
        <f aca="true" t="shared" si="0" ref="H8:H30">(C8-G8)/G8*100</f>
        <v>0.008525330889405146</v>
      </c>
    </row>
    <row r="9" spans="1:8" s="42" customFormat="1" ht="18.75" customHeight="1">
      <c r="A9" s="47" t="s">
        <v>38</v>
      </c>
      <c r="B9" s="52">
        <v>343</v>
      </c>
      <c r="C9" s="52">
        <v>343</v>
      </c>
      <c r="D9" s="50">
        <f aca="true" t="shared" si="1" ref="D9:D22">C9/B9*100</f>
        <v>100</v>
      </c>
      <c r="E9" s="14">
        <v>1.4792899408284024</v>
      </c>
      <c r="F9" s="52">
        <v>338</v>
      </c>
      <c r="G9" s="52">
        <v>338</v>
      </c>
      <c r="H9" s="51">
        <f t="shared" si="0"/>
        <v>1.4792899408284024</v>
      </c>
    </row>
    <row r="10" spans="1:8" s="42" customFormat="1" ht="18.75" customHeight="1">
      <c r="A10" s="47" t="s">
        <v>39</v>
      </c>
      <c r="B10" s="52">
        <v>10064</v>
      </c>
      <c r="C10" s="52">
        <v>10064</v>
      </c>
      <c r="D10" s="50">
        <f t="shared" si="1"/>
        <v>100</v>
      </c>
      <c r="E10" s="14">
        <v>8.917748917748918</v>
      </c>
      <c r="F10" s="52">
        <v>9240</v>
      </c>
      <c r="G10" s="52">
        <v>9240</v>
      </c>
      <c r="H10" s="51">
        <f t="shared" si="0"/>
        <v>8.917748917748918</v>
      </c>
    </row>
    <row r="11" spans="1:8" s="42" customFormat="1" ht="18.75" customHeight="1">
      <c r="A11" s="47" t="s">
        <v>40</v>
      </c>
      <c r="B11" s="52">
        <v>46969</v>
      </c>
      <c r="C11" s="52">
        <v>45857</v>
      </c>
      <c r="D11" s="50">
        <f t="shared" si="1"/>
        <v>97.63248099810514</v>
      </c>
      <c r="E11" s="14">
        <v>10.509446693657221</v>
      </c>
      <c r="F11" s="52">
        <v>45317</v>
      </c>
      <c r="G11" s="52">
        <v>41496</v>
      </c>
      <c r="H11" s="51">
        <f t="shared" si="0"/>
        <v>10.509446693657221</v>
      </c>
    </row>
    <row r="12" spans="1:8" s="42" customFormat="1" ht="18.75" customHeight="1">
      <c r="A12" s="47" t="s">
        <v>41</v>
      </c>
      <c r="B12" s="52">
        <v>5527</v>
      </c>
      <c r="C12" s="52">
        <v>5527</v>
      </c>
      <c r="D12" s="50">
        <f t="shared" si="1"/>
        <v>100</v>
      </c>
      <c r="E12" s="14">
        <v>26.15841132161607</v>
      </c>
      <c r="F12" s="52">
        <v>4381</v>
      </c>
      <c r="G12" s="52">
        <v>4381</v>
      </c>
      <c r="H12" s="51">
        <f t="shared" si="0"/>
        <v>26.15841132161607</v>
      </c>
    </row>
    <row r="13" spans="1:8" s="42" customFormat="1" ht="18.75" customHeight="1">
      <c r="A13" s="47" t="s">
        <v>42</v>
      </c>
      <c r="B13" s="52">
        <v>2595</v>
      </c>
      <c r="C13" s="52">
        <v>2276</v>
      </c>
      <c r="D13" s="50">
        <f t="shared" si="1"/>
        <v>87.70712909441232</v>
      </c>
      <c r="E13" s="14">
        <v>89.82485404503753</v>
      </c>
      <c r="F13" s="52">
        <v>1199</v>
      </c>
      <c r="G13" s="52">
        <v>1199</v>
      </c>
      <c r="H13" s="51">
        <f t="shared" si="0"/>
        <v>89.82485404503753</v>
      </c>
    </row>
    <row r="14" spans="1:8" s="42" customFormat="1" ht="18.75" customHeight="1">
      <c r="A14" s="47" t="s">
        <v>43</v>
      </c>
      <c r="B14" s="52">
        <v>24538</v>
      </c>
      <c r="C14" s="52">
        <v>24538</v>
      </c>
      <c r="D14" s="50">
        <f t="shared" si="1"/>
        <v>100</v>
      </c>
      <c r="E14" s="14">
        <v>30.15435209250517</v>
      </c>
      <c r="F14" s="52">
        <v>18920</v>
      </c>
      <c r="G14" s="52">
        <v>18853</v>
      </c>
      <c r="H14" s="51">
        <f t="shared" si="0"/>
        <v>30.15435209250517</v>
      </c>
    </row>
    <row r="15" spans="1:8" s="42" customFormat="1" ht="18.75" customHeight="1">
      <c r="A15" s="47" t="s">
        <v>44</v>
      </c>
      <c r="B15" s="52">
        <v>28790</v>
      </c>
      <c r="C15" s="52">
        <v>28790</v>
      </c>
      <c r="D15" s="50">
        <f t="shared" si="1"/>
        <v>100</v>
      </c>
      <c r="E15" s="14">
        <v>13.413433129801064</v>
      </c>
      <c r="F15" s="52">
        <v>25403</v>
      </c>
      <c r="G15" s="52">
        <v>25385</v>
      </c>
      <c r="H15" s="51">
        <f t="shared" si="0"/>
        <v>13.413433129801064</v>
      </c>
    </row>
    <row r="16" spans="1:8" s="42" customFormat="1" ht="18.75" customHeight="1">
      <c r="A16" s="47" t="s">
        <v>45</v>
      </c>
      <c r="B16" s="52">
        <v>3797</v>
      </c>
      <c r="C16" s="52">
        <v>3797</v>
      </c>
      <c r="D16" s="50">
        <f t="shared" si="1"/>
        <v>100</v>
      </c>
      <c r="E16" s="14">
        <v>29.723266142808335</v>
      </c>
      <c r="F16" s="52">
        <v>2927</v>
      </c>
      <c r="G16" s="52">
        <v>2927</v>
      </c>
      <c r="H16" s="51">
        <f t="shared" si="0"/>
        <v>29.723266142808335</v>
      </c>
    </row>
    <row r="17" spans="1:8" s="42" customFormat="1" ht="18.75" customHeight="1">
      <c r="A17" s="47" t="s">
        <v>46</v>
      </c>
      <c r="B17" s="52">
        <v>60109</v>
      </c>
      <c r="C17" s="52">
        <v>58850</v>
      </c>
      <c r="D17" s="50">
        <f t="shared" si="1"/>
        <v>97.90547172636377</v>
      </c>
      <c r="E17" s="14">
        <v>-5.858075249552086</v>
      </c>
      <c r="F17" s="52">
        <v>62512</v>
      </c>
      <c r="G17" s="52">
        <v>62512</v>
      </c>
      <c r="H17" s="51">
        <f t="shared" si="0"/>
        <v>-5.858075249552086</v>
      </c>
    </row>
    <row r="18" spans="1:8" s="42" customFormat="1" ht="18.75" customHeight="1">
      <c r="A18" s="53" t="s">
        <v>47</v>
      </c>
      <c r="B18" s="52">
        <v>4491</v>
      </c>
      <c r="C18" s="52">
        <v>4476</v>
      </c>
      <c r="D18" s="50">
        <f t="shared" si="1"/>
        <v>99.66599866399466</v>
      </c>
      <c r="E18" s="14">
        <v>0.42629571460623733</v>
      </c>
      <c r="F18" s="52">
        <v>4619</v>
      </c>
      <c r="G18" s="52">
        <v>4457</v>
      </c>
      <c r="H18" s="51">
        <f t="shared" si="0"/>
        <v>0.42629571460623733</v>
      </c>
    </row>
    <row r="19" spans="1:8" s="42" customFormat="1" ht="18.75" customHeight="1">
      <c r="A19" s="53" t="s">
        <v>48</v>
      </c>
      <c r="B19" s="52">
        <v>427</v>
      </c>
      <c r="C19" s="52">
        <v>427</v>
      </c>
      <c r="D19" s="50">
        <f t="shared" si="1"/>
        <v>100</v>
      </c>
      <c r="E19" s="14">
        <v>8.651399491094146</v>
      </c>
      <c r="F19" s="52">
        <v>393</v>
      </c>
      <c r="G19" s="52">
        <v>393</v>
      </c>
      <c r="H19" s="51">
        <f t="shared" si="0"/>
        <v>8.651399491094146</v>
      </c>
    </row>
    <row r="20" spans="1:8" s="42" customFormat="1" ht="18.75" customHeight="1">
      <c r="A20" s="53" t="s">
        <v>49</v>
      </c>
      <c r="B20" s="52">
        <v>18310</v>
      </c>
      <c r="C20" s="52">
        <v>17950</v>
      </c>
      <c r="D20" s="50">
        <f t="shared" si="1"/>
        <v>98.03386127799017</v>
      </c>
      <c r="E20" s="14">
        <v>-5.714886017438807</v>
      </c>
      <c r="F20" s="52">
        <v>19118</v>
      </c>
      <c r="G20" s="52">
        <v>19038</v>
      </c>
      <c r="H20" s="51">
        <f t="shared" si="0"/>
        <v>-5.714886017438807</v>
      </c>
    </row>
    <row r="21" spans="1:8" s="42" customFormat="1" ht="18.75" customHeight="1">
      <c r="A21" s="53" t="s">
        <v>50</v>
      </c>
      <c r="B21" s="52">
        <v>555</v>
      </c>
      <c r="C21" s="52">
        <v>555</v>
      </c>
      <c r="D21" s="50">
        <f t="shared" si="1"/>
        <v>100</v>
      </c>
      <c r="E21" s="14">
        <v>-19.913419913419915</v>
      </c>
      <c r="F21" s="52">
        <v>693</v>
      </c>
      <c r="G21" s="52">
        <v>693</v>
      </c>
      <c r="H21" s="51">
        <f t="shared" si="0"/>
        <v>-19.913419913419915</v>
      </c>
    </row>
    <row r="22" spans="1:8" s="42" customFormat="1" ht="18.75" customHeight="1">
      <c r="A22" s="47" t="s">
        <v>51</v>
      </c>
      <c r="B22" s="18">
        <v>372635</v>
      </c>
      <c r="C22" s="48">
        <v>345449</v>
      </c>
      <c r="D22" s="50">
        <f t="shared" si="1"/>
        <v>92.70438901337769</v>
      </c>
      <c r="E22" s="14">
        <v>41.23190390724334</v>
      </c>
      <c r="F22" s="18">
        <v>253290</v>
      </c>
      <c r="G22" s="48">
        <v>244597</v>
      </c>
      <c r="H22" s="51">
        <f t="shared" si="0"/>
        <v>41.23190390724334</v>
      </c>
    </row>
    <row r="23" spans="1:8" s="42" customFormat="1" ht="18.75" customHeight="1">
      <c r="A23" s="47" t="s">
        <v>40</v>
      </c>
      <c r="B23" s="18"/>
      <c r="C23" s="48"/>
      <c r="D23" s="50"/>
      <c r="E23" s="54"/>
      <c r="F23" s="18"/>
      <c r="G23" s="48"/>
      <c r="H23" s="51" t="e">
        <f t="shared" si="0"/>
        <v>#DIV/0!</v>
      </c>
    </row>
    <row r="24" spans="1:8" s="42" customFormat="1" ht="18.75" customHeight="1">
      <c r="A24" s="47" t="s">
        <v>42</v>
      </c>
      <c r="B24" s="18">
        <v>308</v>
      </c>
      <c r="C24" s="48">
        <v>271</v>
      </c>
      <c r="D24" s="50"/>
      <c r="E24" s="54"/>
      <c r="F24" s="18">
        <v>369</v>
      </c>
      <c r="G24" s="48">
        <v>234</v>
      </c>
      <c r="H24" s="51">
        <f t="shared" si="0"/>
        <v>15.81196581196581</v>
      </c>
    </row>
    <row r="25" spans="1:8" s="42" customFormat="1" ht="18.75" customHeight="1">
      <c r="A25" s="47" t="s">
        <v>43</v>
      </c>
      <c r="B25" s="18"/>
      <c r="C25" s="48"/>
      <c r="D25" s="50"/>
      <c r="E25" s="54"/>
      <c r="F25" s="18"/>
      <c r="G25" s="48"/>
      <c r="H25" s="51" t="e">
        <f t="shared" si="0"/>
        <v>#DIV/0!</v>
      </c>
    </row>
    <row r="26" spans="1:8" s="42" customFormat="1" ht="18.75" customHeight="1">
      <c r="A26" s="47" t="s">
        <v>52</v>
      </c>
      <c r="B26" s="18">
        <v>365000</v>
      </c>
      <c r="C26" s="48">
        <v>338344</v>
      </c>
      <c r="D26" s="50"/>
      <c r="E26" s="54"/>
      <c r="F26" s="18">
        <v>247838</v>
      </c>
      <c r="G26" s="48">
        <v>239653</v>
      </c>
      <c r="H26" s="51">
        <f t="shared" si="0"/>
        <v>41.18079055968421</v>
      </c>
    </row>
    <row r="27" spans="1:8" s="42" customFormat="1" ht="18.75" customHeight="1">
      <c r="A27" s="47" t="s">
        <v>47</v>
      </c>
      <c r="B27" s="18"/>
      <c r="C27" s="48"/>
      <c r="D27" s="50"/>
      <c r="E27" s="54"/>
      <c r="F27" s="18"/>
      <c r="G27" s="48"/>
      <c r="H27" s="51" t="e">
        <f t="shared" si="0"/>
        <v>#DIV/0!</v>
      </c>
    </row>
    <row r="28" spans="1:8" s="42" customFormat="1" ht="18.75" customHeight="1">
      <c r="A28" s="47" t="s">
        <v>53</v>
      </c>
      <c r="B28" s="18">
        <v>5</v>
      </c>
      <c r="C28" s="48"/>
      <c r="D28" s="50"/>
      <c r="E28" s="54"/>
      <c r="F28" s="18">
        <v>5</v>
      </c>
      <c r="G28" s="48"/>
      <c r="H28" s="51" t="e">
        <f t="shared" si="0"/>
        <v>#DIV/0!</v>
      </c>
    </row>
    <row r="29" spans="1:8" s="42" customFormat="1" ht="18.75" customHeight="1">
      <c r="A29" s="55" t="s">
        <v>50</v>
      </c>
      <c r="B29" s="56">
        <v>986</v>
      </c>
      <c r="C29" s="57">
        <v>498</v>
      </c>
      <c r="D29" s="58"/>
      <c r="E29" s="59"/>
      <c r="F29" s="56">
        <v>803</v>
      </c>
      <c r="G29" s="57">
        <v>435</v>
      </c>
      <c r="H29" s="51">
        <f t="shared" si="0"/>
        <v>14.482758620689657</v>
      </c>
    </row>
    <row r="30" spans="1:8" ht="18.75" customHeight="1">
      <c r="A30" s="60" t="s">
        <v>54</v>
      </c>
      <c r="B30" s="18">
        <v>6336</v>
      </c>
      <c r="C30" s="48">
        <v>6336</v>
      </c>
      <c r="D30" s="61"/>
      <c r="E30" s="62"/>
      <c r="F30" s="18">
        <v>4275</v>
      </c>
      <c r="G30" s="48">
        <v>4275</v>
      </c>
      <c r="H30" s="51">
        <f t="shared" si="0"/>
        <v>48.21052631578947</v>
      </c>
    </row>
    <row r="35" spans="1:5" ht="14.25">
      <c r="A35" s="3" t="s">
        <v>55</v>
      </c>
      <c r="B35" s="3"/>
      <c r="C35" s="3"/>
      <c r="D35" s="3"/>
      <c r="E35" s="3"/>
    </row>
    <row r="37" ht="14.25">
      <c r="E37" s="3"/>
    </row>
  </sheetData>
  <sheetProtection/>
  <mergeCells count="3">
    <mergeCell ref="A3:E3"/>
    <mergeCell ref="A5:E5"/>
    <mergeCell ref="A35:E35"/>
  </mergeCells>
  <printOptions horizontalCentered="1"/>
  <pageMargins left="0.75" right="0.75" top="1.46" bottom="0.59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G38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37.75390625" style="0" customWidth="1"/>
    <col min="2" max="2" width="13.625" style="22" customWidth="1"/>
    <col min="3" max="3" width="13.625" style="23" customWidth="1"/>
    <col min="4" max="4" width="11.125" style="22" customWidth="1"/>
    <col min="5" max="5" width="9.50390625" style="0" bestFit="1" customWidth="1"/>
  </cols>
  <sheetData>
    <row r="1" spans="1:4" ht="20.25">
      <c r="A1" s="4" t="s">
        <v>56</v>
      </c>
      <c r="B1" s="3"/>
      <c r="C1" s="3"/>
      <c r="D1" s="3"/>
    </row>
    <row r="2" spans="1:4" ht="20.25">
      <c r="A2" s="4"/>
      <c r="B2" s="3"/>
      <c r="C2" s="3"/>
      <c r="D2" s="3"/>
    </row>
    <row r="3" spans="1:4" ht="27">
      <c r="A3" s="24" t="s">
        <v>57</v>
      </c>
      <c r="B3" s="24"/>
      <c r="C3" s="24"/>
      <c r="D3" s="24"/>
    </row>
    <row r="4" spans="1:4" ht="15" customHeight="1">
      <c r="A4" s="25"/>
      <c r="B4" s="25"/>
      <c r="C4" s="26"/>
      <c r="D4" s="25"/>
    </row>
    <row r="5" spans="1:4" ht="15" customHeight="1">
      <c r="A5" s="27"/>
      <c r="B5" s="27"/>
      <c r="C5" s="28"/>
      <c r="D5" s="8" t="s">
        <v>2</v>
      </c>
    </row>
    <row r="6" spans="1:4" ht="30" customHeight="1">
      <c r="A6" s="29" t="s">
        <v>3</v>
      </c>
      <c r="B6" s="30" t="s">
        <v>58</v>
      </c>
      <c r="C6" s="30" t="s">
        <v>59</v>
      </c>
      <c r="D6" s="30" t="s">
        <v>7</v>
      </c>
    </row>
    <row r="7" spans="1:7" ht="18.75" customHeight="1">
      <c r="A7" s="31" t="s">
        <v>60</v>
      </c>
      <c r="B7" s="32">
        <v>281521</v>
      </c>
      <c r="C7" s="32">
        <v>265586</v>
      </c>
      <c r="D7" s="33">
        <f aca="true" t="shared" si="0" ref="D7:D17">(B7-C7)/C7*100</f>
        <v>5.999939755860625</v>
      </c>
      <c r="G7" s="34"/>
    </row>
    <row r="8" spans="1:7" ht="18.75" customHeight="1">
      <c r="A8" s="31" t="s">
        <v>61</v>
      </c>
      <c r="B8" s="32">
        <v>264630</v>
      </c>
      <c r="C8" s="32">
        <v>256239</v>
      </c>
      <c r="D8" s="33">
        <f t="shared" si="0"/>
        <v>3.274677156873076</v>
      </c>
      <c r="G8" s="34"/>
    </row>
    <row r="9" spans="1:7" ht="18.75" customHeight="1">
      <c r="A9" s="31" t="s">
        <v>62</v>
      </c>
      <c r="B9" s="32">
        <v>118010</v>
      </c>
      <c r="C9" s="32">
        <v>87587</v>
      </c>
      <c r="D9" s="33">
        <f t="shared" si="0"/>
        <v>34.734606733876035</v>
      </c>
      <c r="G9" s="34"/>
    </row>
    <row r="10" spans="1:7" ht="18.75" customHeight="1">
      <c r="A10" s="31" t="s">
        <v>63</v>
      </c>
      <c r="B10" s="32"/>
      <c r="C10" s="32">
        <v>187</v>
      </c>
      <c r="D10" s="33">
        <f t="shared" si="0"/>
        <v>-100</v>
      </c>
      <c r="G10" s="34"/>
    </row>
    <row r="11" spans="1:7" ht="18.75" customHeight="1">
      <c r="A11" s="31" t="s">
        <v>64</v>
      </c>
      <c r="B11" s="32">
        <v>50774</v>
      </c>
      <c r="C11" s="32">
        <v>48497</v>
      </c>
      <c r="D11" s="33">
        <f t="shared" si="0"/>
        <v>4.695135781594738</v>
      </c>
      <c r="G11" s="34"/>
    </row>
    <row r="12" spans="1:7" ht="18.75" customHeight="1">
      <c r="A12" s="31" t="s">
        <v>65</v>
      </c>
      <c r="B12" s="32">
        <v>9019</v>
      </c>
      <c r="C12" s="32">
        <v>10916</v>
      </c>
      <c r="D12" s="33">
        <f t="shared" si="0"/>
        <v>-17.378160498351043</v>
      </c>
      <c r="G12" s="34"/>
    </row>
    <row r="13" spans="1:7" ht="18.75" customHeight="1">
      <c r="A13" s="31" t="s">
        <v>66</v>
      </c>
      <c r="B13" s="32">
        <v>23099</v>
      </c>
      <c r="C13" s="32">
        <v>22787</v>
      </c>
      <c r="D13" s="33">
        <f t="shared" si="0"/>
        <v>1.369201737832975</v>
      </c>
      <c r="E13" s="35"/>
      <c r="G13" s="34"/>
    </row>
    <row r="14" spans="1:7" ht="18.75" customHeight="1">
      <c r="A14" s="31" t="s">
        <v>67</v>
      </c>
      <c r="B14" s="32">
        <v>13988</v>
      </c>
      <c r="C14" s="32">
        <v>13344</v>
      </c>
      <c r="D14" s="33">
        <f t="shared" si="0"/>
        <v>4.8261390887290165</v>
      </c>
      <c r="E14" s="35"/>
      <c r="G14" s="34"/>
    </row>
    <row r="15" spans="1:7" ht="18.75" customHeight="1">
      <c r="A15" s="31" t="s">
        <v>68</v>
      </c>
      <c r="B15" s="32">
        <v>8406</v>
      </c>
      <c r="C15" s="32">
        <v>8104</v>
      </c>
      <c r="D15" s="33">
        <f t="shared" si="0"/>
        <v>3.7265547877591314</v>
      </c>
      <c r="E15" s="35"/>
      <c r="G15" s="34"/>
    </row>
    <row r="16" spans="1:7" ht="18.75" customHeight="1">
      <c r="A16" s="31" t="s">
        <v>69</v>
      </c>
      <c r="B16" s="32">
        <v>12268</v>
      </c>
      <c r="C16" s="32">
        <v>11788</v>
      </c>
      <c r="D16" s="33">
        <f t="shared" si="0"/>
        <v>4.071937563624024</v>
      </c>
      <c r="E16" s="35"/>
      <c r="G16" s="34"/>
    </row>
    <row r="17" spans="1:7" ht="18.75" customHeight="1">
      <c r="A17" s="31" t="s">
        <v>70</v>
      </c>
      <c r="B17" s="32">
        <v>23154</v>
      </c>
      <c r="C17" s="32">
        <v>47154</v>
      </c>
      <c r="D17" s="33">
        <f t="shared" si="0"/>
        <v>-50.89706069474488</v>
      </c>
      <c r="E17" s="35"/>
      <c r="G17" s="34"/>
    </row>
    <row r="18" spans="1:7" ht="18.75" customHeight="1">
      <c r="A18" s="31" t="s">
        <v>71</v>
      </c>
      <c r="B18" s="32">
        <v>5906</v>
      </c>
      <c r="C18" s="32">
        <v>5875</v>
      </c>
      <c r="D18" s="33"/>
      <c r="G18" s="34"/>
    </row>
    <row r="19" spans="1:7" ht="18.75" customHeight="1">
      <c r="A19" s="31" t="s">
        <v>72</v>
      </c>
      <c r="B19" s="32">
        <v>6</v>
      </c>
      <c r="C19" s="32"/>
      <c r="D19" s="33"/>
      <c r="G19" s="34"/>
    </row>
    <row r="20" spans="1:7" ht="18.75" customHeight="1">
      <c r="A20" s="31" t="s">
        <v>73</v>
      </c>
      <c r="B20" s="32">
        <v>16891</v>
      </c>
      <c r="C20" s="32">
        <v>9347</v>
      </c>
      <c r="D20" s="33"/>
      <c r="G20" s="34"/>
    </row>
    <row r="21" spans="1:7" ht="18.75" customHeight="1">
      <c r="A21" s="31" t="s">
        <v>74</v>
      </c>
      <c r="B21" s="32">
        <v>9385</v>
      </c>
      <c r="C21" s="32">
        <v>4441</v>
      </c>
      <c r="D21" s="33"/>
      <c r="G21" s="34"/>
    </row>
    <row r="22" spans="1:7" ht="18.75" customHeight="1">
      <c r="A22" s="31" t="s">
        <v>75</v>
      </c>
      <c r="B22" s="32">
        <v>6998</v>
      </c>
      <c r="C22" s="32">
        <v>4586</v>
      </c>
      <c r="D22" s="33"/>
      <c r="G22" s="34"/>
    </row>
    <row r="23" spans="1:7" ht="18.75" customHeight="1">
      <c r="A23" s="31" t="s">
        <v>76</v>
      </c>
      <c r="B23" s="32">
        <v>465</v>
      </c>
      <c r="C23" s="32">
        <v>292</v>
      </c>
      <c r="D23" s="33"/>
      <c r="G23" s="34"/>
    </row>
    <row r="24" spans="1:7" ht="18.75" customHeight="1">
      <c r="A24" s="31" t="s">
        <v>77</v>
      </c>
      <c r="B24" s="32"/>
      <c r="C24" s="32"/>
      <c r="D24" s="33"/>
      <c r="G24" s="34"/>
    </row>
    <row r="25" spans="1:7" ht="18.75" customHeight="1">
      <c r="A25" s="36" t="s">
        <v>78</v>
      </c>
      <c r="B25" s="32">
        <v>43</v>
      </c>
      <c r="C25" s="32">
        <v>28</v>
      </c>
      <c r="D25" s="33"/>
      <c r="G25" s="34"/>
    </row>
    <row r="26" spans="1:7" ht="18.75" customHeight="1">
      <c r="A26" s="31" t="s">
        <v>79</v>
      </c>
      <c r="B26" s="32"/>
      <c r="C26" s="32"/>
      <c r="D26" s="33"/>
      <c r="G26" s="34"/>
    </row>
    <row r="27" spans="1:7" s="21" customFormat="1" ht="27" customHeight="1">
      <c r="A27" s="37"/>
      <c r="B27" s="38"/>
      <c r="C27" s="39"/>
      <c r="D27" s="40"/>
      <c r="G27" s="41"/>
    </row>
    <row r="37" spans="1:4" ht="14.25">
      <c r="A37" s="3" t="s">
        <v>80</v>
      </c>
      <c r="B37" s="3"/>
      <c r="C37" s="3"/>
      <c r="D37" s="3"/>
    </row>
    <row r="38" ht="14.25">
      <c r="D38" s="3"/>
    </row>
  </sheetData>
  <sheetProtection/>
  <mergeCells count="2">
    <mergeCell ref="A3:D3"/>
    <mergeCell ref="A37:D37"/>
  </mergeCells>
  <printOptions horizontalCentered="1"/>
  <pageMargins left="0.75" right="0.75" top="1.46" bottom="0.5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P34"/>
  <sheetViews>
    <sheetView workbookViewId="0" topLeftCell="A4">
      <selection activeCell="H28" sqref="H28"/>
    </sheetView>
  </sheetViews>
  <sheetFormatPr defaultColWidth="9.00390625" defaultRowHeight="14.25"/>
  <cols>
    <col min="1" max="1" width="31.625" style="2" customWidth="1"/>
    <col min="2" max="3" width="14.50390625" style="3" customWidth="1"/>
    <col min="4" max="4" width="13.625" style="3" customWidth="1"/>
  </cols>
  <sheetData>
    <row r="1" ht="19.5" customHeight="1">
      <c r="A1" s="4" t="s">
        <v>81</v>
      </c>
    </row>
    <row r="2" ht="19.5" customHeight="1">
      <c r="A2" s="4"/>
    </row>
    <row r="3" spans="1:4" ht="27">
      <c r="A3" s="5" t="s">
        <v>82</v>
      </c>
      <c r="B3" s="6"/>
      <c r="C3" s="6"/>
      <c r="D3" s="6"/>
    </row>
    <row r="4" ht="15" customHeight="1">
      <c r="A4" s="7"/>
    </row>
    <row r="5" spans="1:4" ht="15" customHeight="1">
      <c r="A5" s="7"/>
      <c r="C5" s="8" t="s">
        <v>2</v>
      </c>
      <c r="D5" s="8"/>
    </row>
    <row r="6" spans="1:4" ht="30" customHeight="1">
      <c r="A6" s="9" t="s">
        <v>3</v>
      </c>
      <c r="B6" s="10" t="s">
        <v>58</v>
      </c>
      <c r="C6" s="10" t="s">
        <v>83</v>
      </c>
      <c r="D6" s="11" t="s">
        <v>7</v>
      </c>
    </row>
    <row r="7" spans="1:6" s="1" customFormat="1" ht="18.75" customHeight="1">
      <c r="A7" s="12" t="s">
        <v>36</v>
      </c>
      <c r="B7" s="13">
        <f>SUM(B8:B23)</f>
        <v>207693</v>
      </c>
      <c r="C7" s="13">
        <f>SUM(C8:C23)</f>
        <v>192702</v>
      </c>
      <c r="D7" s="14">
        <f>(B7-C7)/C7*100</f>
        <v>7.779369181430395</v>
      </c>
      <c r="F7" s="15"/>
    </row>
    <row r="8" spans="1:4" s="1" customFormat="1" ht="18.75" customHeight="1">
      <c r="A8" s="12" t="s">
        <v>37</v>
      </c>
      <c r="B8" s="13">
        <v>36769</v>
      </c>
      <c r="C8" s="13">
        <v>34550</v>
      </c>
      <c r="D8" s="14">
        <f aca="true" t="shared" si="0" ref="D8:D21">(B8-C8)/C8*100</f>
        <v>6.422575976845152</v>
      </c>
    </row>
    <row r="9" spans="1:4" s="1" customFormat="1" ht="18.75" customHeight="1">
      <c r="A9" s="12" t="s">
        <v>38</v>
      </c>
      <c r="B9" s="13">
        <v>258</v>
      </c>
      <c r="C9" s="13">
        <v>325</v>
      </c>
      <c r="D9" s="14">
        <f t="shared" si="0"/>
        <v>-20.615384615384617</v>
      </c>
    </row>
    <row r="10" spans="1:4" s="1" customFormat="1" ht="18.75" customHeight="1">
      <c r="A10" s="12" t="s">
        <v>39</v>
      </c>
      <c r="B10" s="13">
        <v>8392</v>
      </c>
      <c r="C10" s="13">
        <v>8200</v>
      </c>
      <c r="D10" s="14">
        <f t="shared" si="0"/>
        <v>2.341463414634146</v>
      </c>
    </row>
    <row r="11" spans="1:4" s="1" customFormat="1" ht="18.75" customHeight="1">
      <c r="A11" s="12" t="s">
        <v>40</v>
      </c>
      <c r="B11" s="13">
        <v>41230</v>
      </c>
      <c r="C11" s="13">
        <v>34028</v>
      </c>
      <c r="D11" s="14">
        <f t="shared" si="0"/>
        <v>21.16492300458446</v>
      </c>
    </row>
    <row r="12" spans="1:16" s="1" customFormat="1" ht="18.75" customHeight="1">
      <c r="A12" s="12" t="s">
        <v>41</v>
      </c>
      <c r="B12" s="13">
        <v>4187</v>
      </c>
      <c r="C12" s="13">
        <v>4105</v>
      </c>
      <c r="D12" s="14">
        <f t="shared" si="0"/>
        <v>1.9975639464068211</v>
      </c>
      <c r="P12" s="1" t="s">
        <v>84</v>
      </c>
    </row>
    <row r="13" spans="1:4" s="1" customFormat="1" ht="18.75" customHeight="1">
      <c r="A13" s="12" t="s">
        <v>42</v>
      </c>
      <c r="B13" s="13">
        <v>1430</v>
      </c>
      <c r="C13" s="13">
        <v>1421</v>
      </c>
      <c r="D13" s="14">
        <f t="shared" si="0"/>
        <v>0.633356790992259</v>
      </c>
    </row>
    <row r="14" spans="1:4" s="1" customFormat="1" ht="18.75" customHeight="1">
      <c r="A14" s="12" t="s">
        <v>43</v>
      </c>
      <c r="B14" s="13">
        <v>21163</v>
      </c>
      <c r="C14" s="13">
        <v>22350</v>
      </c>
      <c r="D14" s="14">
        <f t="shared" si="0"/>
        <v>-5.31096196868009</v>
      </c>
    </row>
    <row r="15" spans="1:4" s="1" customFormat="1" ht="18.75" customHeight="1">
      <c r="A15" s="12" t="s">
        <v>85</v>
      </c>
      <c r="B15" s="13">
        <v>21385</v>
      </c>
      <c r="C15" s="13">
        <v>22000</v>
      </c>
      <c r="D15" s="14">
        <f t="shared" si="0"/>
        <v>-2.7954545454545454</v>
      </c>
    </row>
    <row r="16" spans="1:4" s="1" customFormat="1" ht="18.75" customHeight="1">
      <c r="A16" s="12" t="s">
        <v>45</v>
      </c>
      <c r="B16" s="13">
        <v>1321</v>
      </c>
      <c r="C16" s="13">
        <v>1982</v>
      </c>
      <c r="D16" s="14">
        <f t="shared" si="0"/>
        <v>-33.35015136226034</v>
      </c>
    </row>
    <row r="17" spans="1:4" s="1" customFormat="1" ht="18.75" customHeight="1">
      <c r="A17" s="12" t="s">
        <v>86</v>
      </c>
      <c r="B17" s="13">
        <v>40470</v>
      </c>
      <c r="C17" s="13">
        <v>40410</v>
      </c>
      <c r="D17" s="14">
        <f t="shared" si="0"/>
        <v>0.14847809948032664</v>
      </c>
    </row>
    <row r="18" spans="1:4" s="1" customFormat="1" ht="18.75" customHeight="1">
      <c r="A18" s="12" t="s">
        <v>87</v>
      </c>
      <c r="B18" s="13">
        <v>3458</v>
      </c>
      <c r="C18" s="13">
        <v>4000</v>
      </c>
      <c r="D18" s="14">
        <f t="shared" si="0"/>
        <v>-13.55</v>
      </c>
    </row>
    <row r="19" spans="1:4" s="1" customFormat="1" ht="18.75" customHeight="1">
      <c r="A19" s="12" t="s">
        <v>48</v>
      </c>
      <c r="B19" s="13">
        <v>448</v>
      </c>
      <c r="C19" s="13">
        <v>330</v>
      </c>
      <c r="D19" s="14">
        <f t="shared" si="0"/>
        <v>35.75757575757576</v>
      </c>
    </row>
    <row r="20" spans="1:4" s="1" customFormat="1" ht="18.75" customHeight="1">
      <c r="A20" s="12" t="s">
        <v>88</v>
      </c>
      <c r="B20" s="13">
        <v>18501</v>
      </c>
      <c r="C20" s="13">
        <v>9781</v>
      </c>
      <c r="D20" s="14">
        <f t="shared" si="0"/>
        <v>89.1524384009815</v>
      </c>
    </row>
    <row r="21" spans="1:4" s="1" customFormat="1" ht="18.75" customHeight="1">
      <c r="A21" s="12" t="s">
        <v>89</v>
      </c>
      <c r="B21" s="13">
        <v>3921</v>
      </c>
      <c r="C21" s="13">
        <v>3860</v>
      </c>
      <c r="D21" s="14">
        <f t="shared" si="0"/>
        <v>1.5803108808290156</v>
      </c>
    </row>
    <row r="22" spans="1:4" s="1" customFormat="1" ht="18.75" customHeight="1">
      <c r="A22" s="12" t="s">
        <v>50</v>
      </c>
      <c r="B22" s="13">
        <v>0</v>
      </c>
      <c r="C22" s="13">
        <v>600</v>
      </c>
      <c r="D22" s="14"/>
    </row>
    <row r="23" spans="1:4" s="1" customFormat="1" ht="18.75" customHeight="1">
      <c r="A23" s="12" t="s">
        <v>90</v>
      </c>
      <c r="B23" s="13">
        <v>4760</v>
      </c>
      <c r="C23" s="13">
        <v>4760</v>
      </c>
      <c r="D23" s="16"/>
    </row>
    <row r="24" spans="1:4" s="1" customFormat="1" ht="18.75" customHeight="1">
      <c r="A24" s="12" t="s">
        <v>51</v>
      </c>
      <c r="B24" s="13">
        <f>SUM(B25:B32)</f>
        <v>20615</v>
      </c>
      <c r="C24" s="13">
        <f>SUM(C25:C32)</f>
        <v>15498</v>
      </c>
      <c r="D24" s="16"/>
    </row>
    <row r="25" spans="1:4" ht="18.75" customHeight="1">
      <c r="A25" s="17" t="s">
        <v>40</v>
      </c>
      <c r="B25" s="18"/>
      <c r="C25" s="18"/>
      <c r="D25" s="19"/>
    </row>
    <row r="26" spans="1:4" ht="18.75" customHeight="1">
      <c r="A26" s="17" t="s">
        <v>42</v>
      </c>
      <c r="B26" s="18">
        <v>37</v>
      </c>
      <c r="C26" s="18">
        <v>271</v>
      </c>
      <c r="D26" s="19"/>
    </row>
    <row r="27" spans="1:4" ht="18.75" customHeight="1">
      <c r="A27" s="17" t="s">
        <v>43</v>
      </c>
      <c r="B27" s="18"/>
      <c r="C27" s="18"/>
      <c r="D27" s="19"/>
    </row>
    <row r="28" spans="1:4" ht="18.75" customHeight="1">
      <c r="A28" s="17" t="s">
        <v>91</v>
      </c>
      <c r="B28" s="18">
        <v>13748</v>
      </c>
      <c r="C28" s="18">
        <v>8515</v>
      </c>
      <c r="D28" s="19"/>
    </row>
    <row r="29" spans="1:4" ht="18.75" customHeight="1">
      <c r="A29" s="17" t="s">
        <v>87</v>
      </c>
      <c r="B29" s="18"/>
      <c r="C29" s="18"/>
      <c r="D29" s="19"/>
    </row>
    <row r="30" spans="1:4" ht="18.75" customHeight="1">
      <c r="A30" s="17" t="s">
        <v>53</v>
      </c>
      <c r="B30" s="18"/>
      <c r="C30" s="18">
        <v>5</v>
      </c>
      <c r="D30" s="19"/>
    </row>
    <row r="31" spans="1:4" ht="18.75" customHeight="1">
      <c r="A31" s="17" t="s">
        <v>50</v>
      </c>
      <c r="B31" s="18">
        <v>494</v>
      </c>
      <c r="C31" s="18">
        <v>371</v>
      </c>
      <c r="D31" s="19"/>
    </row>
    <row r="32" spans="1:4" ht="18.75" customHeight="1">
      <c r="A32" s="17" t="s">
        <v>90</v>
      </c>
      <c r="B32" s="18">
        <v>6336</v>
      </c>
      <c r="C32" s="18">
        <v>6336</v>
      </c>
      <c r="D32" s="20"/>
    </row>
    <row r="34" ht="14.25">
      <c r="A34" s="3" t="s">
        <v>92</v>
      </c>
    </row>
  </sheetData>
  <sheetProtection/>
  <mergeCells count="3">
    <mergeCell ref="A3:D3"/>
    <mergeCell ref="C5:D5"/>
    <mergeCell ref="A34:D34"/>
  </mergeCells>
  <printOptions horizontalCentered="1"/>
  <pageMargins left="0.75" right="0.75" top="1.46" bottom="0.59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lastPrinted>2017-03-04T05:40:57Z</cp:lastPrinted>
  <dcterms:created xsi:type="dcterms:W3CDTF">2006-01-12T08:01:10Z</dcterms:created>
  <dcterms:modified xsi:type="dcterms:W3CDTF">2018-05-10T07:44:00Z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2052-10.1.0.7245</vt:lpwstr>
  </property>
</Properties>
</file>