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3"/>
  </bookViews>
  <sheets>
    <sheet name="2018年预算收入" sheetId="1" r:id="rId1"/>
    <sheet name="2018年预算支出" sheetId="2" r:id="rId2"/>
    <sheet name="2019年收入 " sheetId="3" r:id="rId3"/>
    <sheet name="2019年支出" sheetId="4" r:id="rId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<sst xmlns="http://schemas.openxmlformats.org/spreadsheetml/2006/main" count="113" uniqueCount="80">
  <si>
    <t>管城回族区2018年预算收入执行情况表</t>
  </si>
  <si>
    <t>单位:万元</t>
  </si>
  <si>
    <t>项   目</t>
  </si>
  <si>
    <t>2018年      预算数</t>
  </si>
  <si>
    <t>2018年   完成数</t>
  </si>
  <si>
    <t>为预算数%</t>
  </si>
  <si>
    <t>同比增长%</t>
  </si>
  <si>
    <t xml:space="preserve"> 一般公共预算收入合计</t>
  </si>
  <si>
    <t xml:space="preserve">     税收收入</t>
  </si>
  <si>
    <t xml:space="preserve">       增值税</t>
  </si>
  <si>
    <t xml:space="preserve">       营业税</t>
  </si>
  <si>
    <t xml:space="preserve">       企业所得税</t>
  </si>
  <si>
    <t xml:space="preserve">       个人所得税</t>
  </si>
  <si>
    <t xml:space="preserve">       城市维护建设税</t>
  </si>
  <si>
    <t xml:space="preserve">       房产税</t>
  </si>
  <si>
    <t xml:space="preserve">       印花税</t>
  </si>
  <si>
    <t xml:space="preserve">       城镇土地使用税</t>
  </si>
  <si>
    <t xml:space="preserve">       土地增值税</t>
  </si>
  <si>
    <t xml:space="preserve">       耕地占用税</t>
  </si>
  <si>
    <t xml:space="preserve">     非税收入</t>
  </si>
  <si>
    <t xml:space="preserve">       专项收入</t>
  </si>
  <si>
    <t xml:space="preserve">      国有资源(资产)有偿使用收入</t>
  </si>
  <si>
    <t xml:space="preserve">       行政性收费收入</t>
  </si>
  <si>
    <t xml:space="preserve">       罚没收入</t>
  </si>
  <si>
    <t xml:space="preserve">       其他收入</t>
  </si>
  <si>
    <t>管城回族区2018年预算支出执行情况表</t>
  </si>
  <si>
    <t>2018年      调整预算数</t>
  </si>
  <si>
    <t>2018年     决算数</t>
  </si>
  <si>
    <t>为调整     预算数%</t>
  </si>
  <si>
    <t>一般公共预算支出合计</t>
  </si>
  <si>
    <t xml:space="preserve">    一般公共服务</t>
  </si>
  <si>
    <t xml:space="preserve">    国防</t>
  </si>
  <si>
    <t xml:space="preserve">    公共安全</t>
  </si>
  <si>
    <t xml:space="preserve">    教育</t>
  </si>
  <si>
    <t xml:space="preserve">    科学技术   </t>
  </si>
  <si>
    <t xml:space="preserve">    文化体育与传媒</t>
  </si>
  <si>
    <t xml:space="preserve">    社会保障和就业</t>
  </si>
  <si>
    <t xml:space="preserve">    医疗卫生与计划生育</t>
  </si>
  <si>
    <t xml:space="preserve">    节能环保</t>
  </si>
  <si>
    <t xml:space="preserve">    城乡社区事务</t>
  </si>
  <si>
    <t xml:space="preserve">    农林水事务</t>
  </si>
  <si>
    <t xml:space="preserve">    交通运输</t>
  </si>
  <si>
    <t xml:space="preserve">    信息粮油物资储备等事务</t>
  </si>
  <si>
    <t xml:space="preserve">    其他支出</t>
  </si>
  <si>
    <t>政府性基金预算支出合计</t>
  </si>
  <si>
    <t xml:space="preserve">    城乡社区事务    </t>
  </si>
  <si>
    <t xml:space="preserve">    资源勘探信息支出</t>
  </si>
  <si>
    <t xml:space="preserve">    地方政府专项债务付息支出</t>
  </si>
  <si>
    <t>管城回族区2019年预算收入安排情况表</t>
  </si>
  <si>
    <t>2019年      年初预算数</t>
  </si>
  <si>
    <t>2018年完成数</t>
  </si>
  <si>
    <t xml:space="preserve">  一般公共预算收入合计</t>
  </si>
  <si>
    <t xml:space="preserve">      税收收入</t>
  </si>
  <si>
    <t xml:space="preserve">        增值税</t>
  </si>
  <si>
    <t xml:space="preserve">        营业税</t>
  </si>
  <si>
    <t xml:space="preserve">        企业所得税</t>
  </si>
  <si>
    <t xml:space="preserve">        个人所得税</t>
  </si>
  <si>
    <t xml:space="preserve">        城市维护建设税</t>
  </si>
  <si>
    <t xml:space="preserve">        房产税</t>
  </si>
  <si>
    <t xml:space="preserve">        印花税</t>
  </si>
  <si>
    <t xml:space="preserve">        城镇土地使用税</t>
  </si>
  <si>
    <t xml:space="preserve">        土地增值税</t>
  </si>
  <si>
    <t xml:space="preserve">        耕地占用税</t>
  </si>
  <si>
    <t xml:space="preserve">      非税收入</t>
  </si>
  <si>
    <t xml:space="preserve">        国有资源（资产）有偿使用收入</t>
  </si>
  <si>
    <t xml:space="preserve">        行政性收费收入</t>
  </si>
  <si>
    <t xml:space="preserve">        罚没收入</t>
  </si>
  <si>
    <t xml:space="preserve">        专项收入</t>
  </si>
  <si>
    <t xml:space="preserve">        捐赠收入</t>
  </si>
  <si>
    <t xml:space="preserve">        其他收入</t>
  </si>
  <si>
    <t>管城回族区2019年预算支出安排情况表</t>
  </si>
  <si>
    <t>2018年      年初预算数</t>
  </si>
  <si>
    <t xml:space="preserve">    文化旅游体育与传媒</t>
  </si>
  <si>
    <t xml:space="preserve">    卫生健康</t>
  </si>
  <si>
    <t xml:space="preserve">    城乡社区</t>
  </si>
  <si>
    <t xml:space="preserve">    农林水</t>
  </si>
  <si>
    <t xml:space="preserve">    信息粮油物资储备住房保障等</t>
  </si>
  <si>
    <t xml:space="preserve">    预备费</t>
  </si>
  <si>
    <t xml:space="preserve">    债务还本付息支出</t>
  </si>
  <si>
    <t xml:space="preserve">    城乡社区  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</si>
</sst>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;_ "/>
  </numFmts>
  <fonts count="32">
    <font>
      <sz val="12"/>
      <name val="宋体"/>
      <family val="0"/>
    </font>
    <font>
      <sz val="26"/>
      <name val="方正大标宋简体"/>
      <family val="0"/>
    </font>
    <font>
      <sz val="12"/>
      <name val="楷体_GB2312"/>
      <family val="0"/>
    </font>
    <font>
      <sz val="12"/>
      <name val="黑体"/>
      <family val="3"/>
    </font>
    <font>
      <sz val="12"/>
      <name val="仿宋_GB2312"/>
      <family val="0"/>
    </font>
    <font>
      <sz val="12"/>
      <name val="Times New Roman"/>
      <family val="1"/>
    </font>
    <font>
      <b/>
      <sz val="20"/>
      <name val="宋体"/>
      <family val="0"/>
    </font>
    <font>
      <sz val="20"/>
      <name val="宋体"/>
      <family val="0"/>
    </font>
    <font>
      <sz val="12"/>
      <color indexed="8"/>
      <name val="仿宋_GB2312"/>
      <family val="0"/>
    </font>
    <font>
      <sz val="10"/>
      <name val="Helv"/>
      <family val="2"/>
    </font>
    <font>
      <sz val="22"/>
      <name val="方正大标宋简体"/>
      <family val="0"/>
    </font>
    <font>
      <sz val="12"/>
      <color indexed="8"/>
      <name val="Times New Roman"/>
      <family val="1"/>
    </font>
    <font>
      <b/>
      <sz val="12"/>
      <name val="仿宋_GB2312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1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3" fillId="0" borderId="4" applyNumberFormat="0" applyFill="0" applyAlignment="0" applyProtection="0"/>
    <xf numFmtId="0" fontId="21" fillId="8" borderId="0" applyNumberFormat="0" applyBorder="0" applyAlignment="0" applyProtection="0"/>
    <xf numFmtId="0" fontId="16" fillId="0" borderId="5" applyNumberFormat="0" applyFill="0" applyAlignment="0" applyProtection="0"/>
    <xf numFmtId="0" fontId="21" fillId="9" borderId="0" applyNumberFormat="0" applyBorder="0" applyAlignment="0" applyProtection="0"/>
    <xf numFmtId="0" fontId="28" fillId="10" borderId="6" applyNumberFormat="0" applyAlignment="0" applyProtection="0"/>
    <xf numFmtId="0" fontId="29" fillId="10" borderId="1" applyNumberFormat="0" applyAlignment="0" applyProtection="0"/>
    <xf numFmtId="0" fontId="30" fillId="11" borderId="7" applyNumberFormat="0" applyAlignment="0" applyProtection="0"/>
    <xf numFmtId="0" fontId="19" fillId="3" borderId="0" applyNumberFormat="0" applyBorder="0" applyAlignment="0" applyProtection="0"/>
    <xf numFmtId="0" fontId="21" fillId="12" borderId="0" applyNumberFormat="0" applyBorder="0" applyAlignment="0" applyProtection="0"/>
    <xf numFmtId="0" fontId="27" fillId="0" borderId="8" applyNumberFormat="0" applyFill="0" applyAlignment="0" applyProtection="0"/>
    <xf numFmtId="0" fontId="31" fillId="0" borderId="9" applyNumberFormat="0" applyFill="0" applyAlignment="0" applyProtection="0"/>
    <xf numFmtId="0" fontId="24" fillId="2" borderId="0" applyNumberFormat="0" applyBorder="0" applyAlignment="0" applyProtection="0"/>
    <xf numFmtId="0" fontId="22" fillId="13" borderId="0" applyNumberFormat="0" applyBorder="0" applyAlignment="0" applyProtection="0"/>
    <xf numFmtId="0" fontId="19" fillId="14" borderId="0" applyNumberFormat="0" applyBorder="0" applyAlignment="0" applyProtection="0"/>
    <xf numFmtId="0" fontId="2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1" fillId="20" borderId="0" applyNumberFormat="0" applyBorder="0" applyAlignment="0" applyProtection="0"/>
    <xf numFmtId="0" fontId="19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9" fillId="22" borderId="0" applyNumberFormat="0" applyBorder="0" applyAlignment="0" applyProtection="0"/>
    <xf numFmtId="0" fontId="21" fillId="23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3" fillId="24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6" fontId="5" fillId="0" borderId="13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/>
    </xf>
    <xf numFmtId="177" fontId="5" fillId="0" borderId="11" xfId="0" applyNumberFormat="1" applyFont="1" applyFill="1" applyBorder="1" applyAlignment="1">
      <alignment horizontal="center" vertical="center"/>
    </xf>
    <xf numFmtId="176" fontId="5" fillId="0" borderId="11" xfId="25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0" fontId="8" fillId="24" borderId="0" xfId="0" applyFont="1" applyFill="1" applyBorder="1" applyAlignment="1">
      <alignment horizontal="left" vertical="center"/>
    </xf>
    <xf numFmtId="177" fontId="5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0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176" fontId="11" fillId="0" borderId="1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177" fontId="11" fillId="0" borderId="11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/>
    </xf>
    <xf numFmtId="0" fontId="4" fillId="0" borderId="15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176" fontId="11" fillId="0" borderId="14" xfId="0" applyNumberFormat="1" applyFont="1" applyBorder="1" applyAlignment="1">
      <alignment horizontal="center" vertical="center"/>
    </xf>
    <xf numFmtId="176" fontId="5" fillId="0" borderId="14" xfId="0" applyNumberFormat="1" applyFont="1" applyFill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12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left" vertical="center"/>
    </xf>
    <xf numFmtId="177" fontId="5" fillId="0" borderId="12" xfId="0" applyNumberFormat="1" applyFont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24" borderId="11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/>
    </xf>
    <xf numFmtId="0" fontId="8" fillId="24" borderId="12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zoomScaleSheetLayoutView="100" workbookViewId="0" topLeftCell="A1">
      <selection activeCell="A1" sqref="A1:E1"/>
    </sheetView>
  </sheetViews>
  <sheetFormatPr defaultColWidth="8.00390625" defaultRowHeight="14.25"/>
  <cols>
    <col min="1" max="1" width="35.125" style="43" customWidth="1"/>
    <col min="2" max="4" width="10.25390625" style="3" customWidth="1"/>
    <col min="5" max="5" width="10.75390625" style="3" customWidth="1"/>
    <col min="6" max="6" width="8.50390625" style="43" customWidth="1"/>
    <col min="7" max="244" width="8.00390625" style="43" customWidth="1"/>
  </cols>
  <sheetData>
    <row r="1" spans="1:5" ht="33.75">
      <c r="A1" s="22" t="s">
        <v>0</v>
      </c>
      <c r="B1" s="22"/>
      <c r="C1" s="22"/>
      <c r="D1" s="22"/>
      <c r="E1" s="22"/>
    </row>
    <row r="2" spans="1:5" s="59" customFormat="1" ht="15" customHeight="1">
      <c r="A2" s="60"/>
      <c r="B2" s="60"/>
      <c r="C2" s="60"/>
      <c r="D2" s="60"/>
      <c r="E2" s="61"/>
    </row>
    <row r="3" spans="1:5" s="59" customFormat="1" ht="15" customHeight="1">
      <c r="A3" s="6" t="s">
        <v>1</v>
      </c>
      <c r="B3" s="6"/>
      <c r="C3" s="6"/>
      <c r="D3" s="6"/>
      <c r="E3" s="62"/>
    </row>
    <row r="4" spans="1:5" s="59" customFormat="1" ht="33" customHeight="1">
      <c r="A4" s="63" t="s">
        <v>2</v>
      </c>
      <c r="B4" s="8" t="s">
        <v>3</v>
      </c>
      <c r="C4" s="45" t="s">
        <v>4</v>
      </c>
      <c r="D4" s="64" t="s">
        <v>5</v>
      </c>
      <c r="E4" s="28" t="s">
        <v>6</v>
      </c>
    </row>
    <row r="5" spans="1:5" s="59" customFormat="1" ht="27.75" customHeight="1">
      <c r="A5" s="65" t="s">
        <v>7</v>
      </c>
      <c r="B5" s="66">
        <f>SUM(B7:B17)</f>
        <v>281521</v>
      </c>
      <c r="C5" s="66">
        <f>SUM(C7:C17)</f>
        <v>286369</v>
      </c>
      <c r="D5" s="67">
        <f aca="true" t="shared" si="0" ref="D5:D16">C5/B5*100</f>
        <v>101.72207401934492</v>
      </c>
      <c r="E5" s="68">
        <v>7.83</v>
      </c>
    </row>
    <row r="6" spans="1:5" s="59" customFormat="1" ht="27.75" customHeight="1">
      <c r="A6" s="65" t="s">
        <v>8</v>
      </c>
      <c r="B6" s="66">
        <f>SUM(B7:B16)</f>
        <v>264630</v>
      </c>
      <c r="C6" s="66">
        <f>SUM(C7:C16)</f>
        <v>266273</v>
      </c>
      <c r="D6" s="67">
        <f t="shared" si="0"/>
        <v>100.62086687072515</v>
      </c>
      <c r="E6" s="68">
        <v>3.92</v>
      </c>
    </row>
    <row r="7" spans="1:5" s="59" customFormat="1" ht="27.75" customHeight="1">
      <c r="A7" s="65" t="s">
        <v>9</v>
      </c>
      <c r="B7" s="69">
        <v>91010</v>
      </c>
      <c r="C7" s="69">
        <v>84885</v>
      </c>
      <c r="D7" s="67">
        <f t="shared" si="0"/>
        <v>93.26997033293046</v>
      </c>
      <c r="E7" s="68">
        <v>-3.08</v>
      </c>
    </row>
    <row r="8" spans="1:5" s="59" customFormat="1" ht="27.75" customHeight="1">
      <c r="A8" s="65" t="s">
        <v>10</v>
      </c>
      <c r="B8" s="69"/>
      <c r="C8" s="69">
        <v>15</v>
      </c>
      <c r="D8" s="67"/>
      <c r="E8" s="68"/>
    </row>
    <row r="9" spans="1:5" s="59" customFormat="1" ht="27.75" customHeight="1">
      <c r="A9" s="65" t="s">
        <v>11</v>
      </c>
      <c r="B9" s="69">
        <v>50774</v>
      </c>
      <c r="C9" s="69">
        <v>37044</v>
      </c>
      <c r="D9" s="67">
        <f t="shared" si="0"/>
        <v>72.95860085870721</v>
      </c>
      <c r="E9" s="68">
        <v>-23.62</v>
      </c>
    </row>
    <row r="10" spans="1:5" s="59" customFormat="1" ht="27.75" customHeight="1">
      <c r="A10" s="65" t="s">
        <v>12</v>
      </c>
      <c r="B10" s="69">
        <v>11019</v>
      </c>
      <c r="C10" s="69">
        <v>9745</v>
      </c>
      <c r="D10" s="67">
        <f t="shared" si="0"/>
        <v>88.43815228242127</v>
      </c>
      <c r="E10" s="68">
        <v>-10.73</v>
      </c>
    </row>
    <row r="11" spans="1:5" s="59" customFormat="1" ht="27.75" customHeight="1">
      <c r="A11" s="65" t="s">
        <v>13</v>
      </c>
      <c r="B11" s="69">
        <v>23399</v>
      </c>
      <c r="C11" s="69">
        <v>25059</v>
      </c>
      <c r="D11" s="67">
        <f t="shared" si="0"/>
        <v>107.09432027009701</v>
      </c>
      <c r="E11" s="68">
        <v>9.97</v>
      </c>
    </row>
    <row r="12" spans="1:5" s="59" customFormat="1" ht="27.75" customHeight="1">
      <c r="A12" s="65" t="s">
        <v>14</v>
      </c>
      <c r="B12" s="69">
        <v>13988</v>
      </c>
      <c r="C12" s="69">
        <v>18339</v>
      </c>
      <c r="D12" s="67">
        <f t="shared" si="0"/>
        <v>131.10523305690592</v>
      </c>
      <c r="E12" s="68">
        <v>37.43</v>
      </c>
    </row>
    <row r="13" spans="1:5" s="59" customFormat="1" ht="27.75" customHeight="1">
      <c r="A13" s="65" t="s">
        <v>15</v>
      </c>
      <c r="B13" s="69">
        <v>8406</v>
      </c>
      <c r="C13" s="69">
        <v>9521</v>
      </c>
      <c r="D13" s="67">
        <f t="shared" si="0"/>
        <v>113.26433499881037</v>
      </c>
      <c r="E13" s="68">
        <v>17.49</v>
      </c>
    </row>
    <row r="14" spans="1:5" s="59" customFormat="1" ht="27.75" customHeight="1">
      <c r="A14" s="65" t="s">
        <v>16</v>
      </c>
      <c r="B14" s="69">
        <v>12268</v>
      </c>
      <c r="C14" s="69">
        <v>12499</v>
      </c>
      <c r="D14" s="67">
        <f t="shared" si="0"/>
        <v>101.8829475057059</v>
      </c>
      <c r="E14" s="68">
        <v>6.03</v>
      </c>
    </row>
    <row r="15" spans="1:5" s="59" customFormat="1" ht="27.75" customHeight="1">
      <c r="A15" s="65" t="s">
        <v>17</v>
      </c>
      <c r="B15" s="69">
        <v>47854</v>
      </c>
      <c r="C15" s="69">
        <v>63834</v>
      </c>
      <c r="D15" s="67">
        <f t="shared" si="0"/>
        <v>133.39323776486813</v>
      </c>
      <c r="E15" s="68">
        <v>35.37</v>
      </c>
    </row>
    <row r="16" spans="1:5" s="59" customFormat="1" ht="27.75" customHeight="1">
      <c r="A16" s="65" t="s">
        <v>18</v>
      </c>
      <c r="B16" s="69">
        <v>5912</v>
      </c>
      <c r="C16" s="69">
        <v>5332</v>
      </c>
      <c r="D16" s="67">
        <f t="shared" si="0"/>
        <v>90.1894451962111</v>
      </c>
      <c r="E16" s="68">
        <v>-9.24</v>
      </c>
    </row>
    <row r="17" spans="1:5" s="59" customFormat="1" ht="27.75" customHeight="1">
      <c r="A17" s="65" t="s">
        <v>19</v>
      </c>
      <c r="B17" s="66">
        <f>SUM(B18:B22)</f>
        <v>16891</v>
      </c>
      <c r="C17" s="66">
        <f>SUM(C18:C22)</f>
        <v>20096</v>
      </c>
      <c r="D17" s="67"/>
      <c r="E17" s="68"/>
    </row>
    <row r="18" spans="1:5" s="59" customFormat="1" ht="27.75" customHeight="1">
      <c r="A18" s="65" t="s">
        <v>20</v>
      </c>
      <c r="B18" s="66"/>
      <c r="C18" s="69">
        <v>0</v>
      </c>
      <c r="D18" s="67"/>
      <c r="E18" s="68"/>
    </row>
    <row r="19" spans="1:5" s="59" customFormat="1" ht="27.75" customHeight="1">
      <c r="A19" s="70" t="s">
        <v>21</v>
      </c>
      <c r="B19" s="69">
        <v>9385</v>
      </c>
      <c r="C19" s="69">
        <v>1880</v>
      </c>
      <c r="D19" s="67"/>
      <c r="E19" s="68"/>
    </row>
    <row r="20" spans="1:5" s="59" customFormat="1" ht="27.75" customHeight="1">
      <c r="A20" s="65" t="s">
        <v>22</v>
      </c>
      <c r="B20" s="69">
        <v>6998</v>
      </c>
      <c r="C20" s="69">
        <v>15414</v>
      </c>
      <c r="D20" s="67"/>
      <c r="E20" s="68"/>
    </row>
    <row r="21" spans="1:5" s="59" customFormat="1" ht="27.75" customHeight="1">
      <c r="A21" s="65" t="s">
        <v>23</v>
      </c>
      <c r="B21" s="71">
        <v>465</v>
      </c>
      <c r="C21" s="71">
        <v>2090</v>
      </c>
      <c r="D21" s="72"/>
      <c r="E21" s="68"/>
    </row>
    <row r="22" spans="1:5" s="59" customFormat="1" ht="27.75" customHeight="1">
      <c r="A22" s="73" t="s">
        <v>24</v>
      </c>
      <c r="B22" s="16">
        <v>43</v>
      </c>
      <c r="C22" s="16">
        <v>712</v>
      </c>
      <c r="D22" s="67"/>
      <c r="E22" s="68"/>
    </row>
    <row r="23" spans="2:5" s="59" customFormat="1" ht="14.25">
      <c r="B23" s="61"/>
      <c r="C23" s="61"/>
      <c r="D23" s="61"/>
      <c r="E23" s="61"/>
    </row>
    <row r="24" spans="2:5" s="59" customFormat="1" ht="14.25">
      <c r="B24" s="61"/>
      <c r="C24" s="61"/>
      <c r="D24" s="61"/>
      <c r="E24" s="61"/>
    </row>
    <row r="25" spans="2:5" s="59" customFormat="1" ht="14.25">
      <c r="B25" s="61"/>
      <c r="C25" s="61"/>
      <c r="D25" s="61"/>
      <c r="E25" s="61"/>
    </row>
    <row r="26" spans="2:5" s="59" customFormat="1" ht="14.25">
      <c r="B26" s="61"/>
      <c r="C26" s="61"/>
      <c r="D26" s="61"/>
      <c r="E26" s="61"/>
    </row>
    <row r="27" spans="2:5" s="59" customFormat="1" ht="14.25">
      <c r="B27" s="61"/>
      <c r="C27" s="61"/>
      <c r="D27" s="61"/>
      <c r="E27" s="61"/>
    </row>
    <row r="28" spans="2:5" s="59" customFormat="1" ht="14.25">
      <c r="B28" s="61"/>
      <c r="C28" s="61"/>
      <c r="D28" s="61"/>
      <c r="E28" s="61"/>
    </row>
    <row r="29" spans="2:5" s="59" customFormat="1" ht="14.25">
      <c r="B29" s="61"/>
      <c r="C29" s="61"/>
      <c r="D29" s="61"/>
      <c r="E29" s="61"/>
    </row>
    <row r="30" spans="2:5" s="59" customFormat="1" ht="14.25">
      <c r="B30" s="61"/>
      <c r="C30" s="61"/>
      <c r="D30" s="61"/>
      <c r="E30" s="61"/>
    </row>
    <row r="31" spans="2:5" s="59" customFormat="1" ht="14.25">
      <c r="B31" s="61"/>
      <c r="C31" s="61"/>
      <c r="D31" s="61"/>
      <c r="E31" s="61"/>
    </row>
    <row r="32" spans="2:5" s="59" customFormat="1" ht="14.25">
      <c r="B32" s="61"/>
      <c r="C32" s="61"/>
      <c r="D32" s="61"/>
      <c r="E32" s="61"/>
    </row>
    <row r="33" spans="2:5" s="59" customFormat="1" ht="14.25">
      <c r="B33" s="61"/>
      <c r="C33" s="61"/>
      <c r="D33" s="61"/>
      <c r="E33" s="61"/>
    </row>
    <row r="34" spans="2:5" s="59" customFormat="1" ht="14.25">
      <c r="B34" s="61"/>
      <c r="C34" s="61"/>
      <c r="D34" s="61"/>
      <c r="E34" s="61"/>
    </row>
  </sheetData>
  <sheetProtection/>
  <mergeCells count="2">
    <mergeCell ref="A1:E1"/>
    <mergeCell ref="A3:E3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SheetLayoutView="100" workbookViewId="0" topLeftCell="A16">
      <selection activeCell="L8" sqref="L8"/>
    </sheetView>
  </sheetViews>
  <sheetFormatPr defaultColWidth="8.00390625" defaultRowHeight="14.25"/>
  <cols>
    <col min="1" max="1" width="29.375" style="41" customWidth="1"/>
    <col min="2" max="2" width="10.625" style="42" customWidth="1"/>
    <col min="3" max="3" width="11.375" style="42" customWidth="1"/>
    <col min="4" max="4" width="10.875" style="42" customWidth="1"/>
    <col min="5" max="5" width="12.125" style="42" customWidth="1"/>
    <col min="6" max="242" width="7.875" style="41" customWidth="1"/>
    <col min="243" max="243" width="7.875" style="43" bestFit="1" customWidth="1"/>
    <col min="244" max="250" width="8.00390625" style="43" customWidth="1"/>
  </cols>
  <sheetData>
    <row r="1" spans="1:5" ht="33.75">
      <c r="A1" s="22" t="s">
        <v>25</v>
      </c>
      <c r="B1" s="44"/>
      <c r="C1" s="44"/>
      <c r="D1" s="44"/>
      <c r="E1" s="44"/>
    </row>
    <row r="2" spans="1:4" ht="15" customHeight="1">
      <c r="A2" s="5"/>
      <c r="B2" s="3"/>
      <c r="C2" s="3"/>
      <c r="D2" s="3"/>
    </row>
    <row r="3" spans="1:5" ht="15" customHeight="1">
      <c r="A3" s="6" t="s">
        <v>1</v>
      </c>
      <c r="B3" s="6"/>
      <c r="C3" s="6"/>
      <c r="D3" s="6"/>
      <c r="E3" s="6"/>
    </row>
    <row r="4" spans="1:5" s="40" customFormat="1" ht="33" customHeight="1">
      <c r="A4" s="7" t="s">
        <v>2</v>
      </c>
      <c r="B4" s="45" t="s">
        <v>26</v>
      </c>
      <c r="C4" s="45" t="s">
        <v>27</v>
      </c>
      <c r="D4" s="46" t="s">
        <v>28</v>
      </c>
      <c r="E4" s="46" t="s">
        <v>6</v>
      </c>
    </row>
    <row r="5" spans="1:5" s="40" customFormat="1" ht="24.75" customHeight="1">
      <c r="A5" s="15" t="s">
        <v>29</v>
      </c>
      <c r="B5" s="47">
        <v>358686</v>
      </c>
      <c r="C5" s="47">
        <v>352830</v>
      </c>
      <c r="D5" s="48">
        <f aca="true" t="shared" si="0" ref="D5:D20">C5/B5*100</f>
        <v>98.36737424934344</v>
      </c>
      <c r="E5" s="12">
        <v>40.92</v>
      </c>
    </row>
    <row r="6" spans="1:5" s="40" customFormat="1" ht="24.75" customHeight="1">
      <c r="A6" s="15" t="s">
        <v>30</v>
      </c>
      <c r="B6" s="47">
        <v>64540</v>
      </c>
      <c r="C6" s="47">
        <v>64540</v>
      </c>
      <c r="D6" s="48">
        <f t="shared" si="0"/>
        <v>100</v>
      </c>
      <c r="E6" s="12">
        <v>37.54</v>
      </c>
    </row>
    <row r="7" spans="1:5" s="40" customFormat="1" ht="24.75" customHeight="1">
      <c r="A7" s="15" t="s">
        <v>31</v>
      </c>
      <c r="B7" s="47">
        <v>465</v>
      </c>
      <c r="C7" s="47">
        <v>465</v>
      </c>
      <c r="D7" s="48">
        <f t="shared" si="0"/>
        <v>100</v>
      </c>
      <c r="E7" s="12">
        <v>35.57</v>
      </c>
    </row>
    <row r="8" spans="1:5" s="40" customFormat="1" ht="24.75" customHeight="1">
      <c r="A8" s="15" t="s">
        <v>32</v>
      </c>
      <c r="B8" s="47">
        <v>14216</v>
      </c>
      <c r="C8" s="47">
        <v>14216</v>
      </c>
      <c r="D8" s="48">
        <f t="shared" si="0"/>
        <v>100</v>
      </c>
      <c r="E8" s="12">
        <v>41.26</v>
      </c>
    </row>
    <row r="9" spans="1:5" s="40" customFormat="1" ht="24.75" customHeight="1">
      <c r="A9" s="15" t="s">
        <v>33</v>
      </c>
      <c r="B9" s="47">
        <v>50761</v>
      </c>
      <c r="C9" s="47">
        <v>50238</v>
      </c>
      <c r="D9" s="48">
        <f t="shared" si="0"/>
        <v>98.96968144835601</v>
      </c>
      <c r="E9" s="12">
        <v>9.55</v>
      </c>
    </row>
    <row r="10" spans="1:5" s="40" customFormat="1" ht="24.75" customHeight="1">
      <c r="A10" s="15" t="s">
        <v>34</v>
      </c>
      <c r="B10" s="47">
        <v>7185</v>
      </c>
      <c r="C10" s="47">
        <v>7185</v>
      </c>
      <c r="D10" s="48">
        <f t="shared" si="0"/>
        <v>100</v>
      </c>
      <c r="E10" s="12">
        <v>30</v>
      </c>
    </row>
    <row r="11" spans="1:5" s="40" customFormat="1" ht="24.75" customHeight="1">
      <c r="A11" s="15" t="s">
        <v>35</v>
      </c>
      <c r="B11" s="47">
        <v>1556</v>
      </c>
      <c r="C11" s="47">
        <v>1556</v>
      </c>
      <c r="D11" s="48">
        <f t="shared" si="0"/>
        <v>100</v>
      </c>
      <c r="E11" s="12">
        <v>-31.63</v>
      </c>
    </row>
    <row r="12" spans="1:5" s="40" customFormat="1" ht="24.75" customHeight="1">
      <c r="A12" s="15" t="s">
        <v>36</v>
      </c>
      <c r="B12" s="47">
        <v>29512</v>
      </c>
      <c r="C12" s="47">
        <v>29512</v>
      </c>
      <c r="D12" s="48">
        <f t="shared" si="0"/>
        <v>100</v>
      </c>
      <c r="E12" s="12">
        <v>20.27</v>
      </c>
    </row>
    <row r="13" spans="1:5" s="40" customFormat="1" ht="24.75" customHeight="1">
      <c r="A13" s="15" t="s">
        <v>37</v>
      </c>
      <c r="B13" s="47">
        <v>24420</v>
      </c>
      <c r="C13" s="47">
        <v>24163</v>
      </c>
      <c r="D13" s="48">
        <f t="shared" si="0"/>
        <v>98.94758394758395</v>
      </c>
      <c r="E13" s="12">
        <v>-16.07</v>
      </c>
    </row>
    <row r="14" spans="1:5" s="40" customFormat="1" ht="24.75" customHeight="1">
      <c r="A14" s="15" t="s">
        <v>38</v>
      </c>
      <c r="B14" s="47">
        <v>7634</v>
      </c>
      <c r="C14" s="47">
        <v>2558</v>
      </c>
      <c r="D14" s="48">
        <f t="shared" si="0"/>
        <v>33.5079905685093</v>
      </c>
      <c r="E14" s="12">
        <v>-32.63</v>
      </c>
    </row>
    <row r="15" spans="1:5" s="40" customFormat="1" ht="24.75" customHeight="1">
      <c r="A15" s="15" t="s">
        <v>39</v>
      </c>
      <c r="B15" s="47">
        <v>124326</v>
      </c>
      <c r="C15" s="47">
        <v>124326</v>
      </c>
      <c r="D15" s="48">
        <f t="shared" si="0"/>
        <v>100</v>
      </c>
      <c r="E15" s="12">
        <v>111.26</v>
      </c>
    </row>
    <row r="16" spans="1:5" s="40" customFormat="1" ht="24.75" customHeight="1">
      <c r="A16" s="49" t="s">
        <v>40</v>
      </c>
      <c r="B16" s="47">
        <v>6159</v>
      </c>
      <c r="C16" s="47">
        <v>6159</v>
      </c>
      <c r="D16" s="48">
        <f t="shared" si="0"/>
        <v>100</v>
      </c>
      <c r="E16" s="12">
        <v>37.6</v>
      </c>
    </row>
    <row r="17" spans="1:5" s="40" customFormat="1" ht="24.75" customHeight="1">
      <c r="A17" s="49" t="s">
        <v>41</v>
      </c>
      <c r="B17" s="47">
        <v>555</v>
      </c>
      <c r="C17" s="47">
        <v>555</v>
      </c>
      <c r="D17" s="48">
        <f t="shared" si="0"/>
        <v>100</v>
      </c>
      <c r="E17" s="12">
        <v>29.98</v>
      </c>
    </row>
    <row r="18" spans="1:5" s="40" customFormat="1" ht="24.75" customHeight="1">
      <c r="A18" s="49" t="s">
        <v>42</v>
      </c>
      <c r="B18" s="50">
        <v>26071</v>
      </c>
      <c r="C18" s="50">
        <v>26071</v>
      </c>
      <c r="D18" s="48">
        <f t="shared" si="0"/>
        <v>100</v>
      </c>
      <c r="E18" s="12">
        <v>45.24</v>
      </c>
    </row>
    <row r="19" spans="1:5" s="40" customFormat="1" ht="24.75" customHeight="1">
      <c r="A19" s="49" t="s">
        <v>43</v>
      </c>
      <c r="B19" s="50">
        <v>1286</v>
      </c>
      <c r="C19" s="50">
        <v>1286</v>
      </c>
      <c r="D19" s="48">
        <f t="shared" si="0"/>
        <v>100</v>
      </c>
      <c r="E19" s="12">
        <v>131.71</v>
      </c>
    </row>
    <row r="20" spans="1:5" s="40" customFormat="1" ht="24.75" customHeight="1">
      <c r="A20" s="15" t="s">
        <v>44</v>
      </c>
      <c r="B20" s="16">
        <v>967296</v>
      </c>
      <c r="C20" s="47">
        <v>905585</v>
      </c>
      <c r="D20" s="48">
        <f t="shared" si="0"/>
        <v>93.62025688103745</v>
      </c>
      <c r="E20" s="12">
        <v>266.54</v>
      </c>
    </row>
    <row r="21" spans="1:5" s="40" customFormat="1" ht="24.75" customHeight="1">
      <c r="A21" s="15" t="s">
        <v>33</v>
      </c>
      <c r="B21" s="16"/>
      <c r="C21" s="47"/>
      <c r="D21" s="48"/>
      <c r="E21" s="51"/>
    </row>
    <row r="22" spans="1:5" s="40" customFormat="1" ht="24.75" customHeight="1">
      <c r="A22" s="15" t="s">
        <v>35</v>
      </c>
      <c r="B22" s="16">
        <v>87</v>
      </c>
      <c r="C22" s="47">
        <v>55</v>
      </c>
      <c r="D22" s="48"/>
      <c r="E22" s="51"/>
    </row>
    <row r="23" spans="1:5" s="40" customFormat="1" ht="24.75" customHeight="1">
      <c r="A23" s="15" t="s">
        <v>36</v>
      </c>
      <c r="B23" s="16"/>
      <c r="C23" s="47"/>
      <c r="D23" s="48"/>
      <c r="E23" s="51"/>
    </row>
    <row r="24" spans="1:5" s="40" customFormat="1" ht="24.75" customHeight="1">
      <c r="A24" s="15" t="s">
        <v>45</v>
      </c>
      <c r="B24" s="16">
        <v>958806</v>
      </c>
      <c r="C24" s="47">
        <v>898420</v>
      </c>
      <c r="D24" s="48"/>
      <c r="E24" s="51"/>
    </row>
    <row r="25" spans="1:5" s="40" customFormat="1" ht="24.75" customHeight="1">
      <c r="A25" s="15" t="s">
        <v>40</v>
      </c>
      <c r="B25" s="16"/>
      <c r="C25" s="47"/>
      <c r="D25" s="48"/>
      <c r="E25" s="51"/>
    </row>
    <row r="26" spans="1:5" s="40" customFormat="1" ht="24.75" customHeight="1">
      <c r="A26" s="15" t="s">
        <v>46</v>
      </c>
      <c r="B26" s="16"/>
      <c r="C26" s="47"/>
      <c r="D26" s="48"/>
      <c r="E26" s="51"/>
    </row>
    <row r="27" spans="1:5" s="40" customFormat="1" ht="24.75" customHeight="1">
      <c r="A27" s="52" t="s">
        <v>43</v>
      </c>
      <c r="B27" s="53">
        <v>2067</v>
      </c>
      <c r="C27" s="54">
        <v>774</v>
      </c>
      <c r="D27" s="55"/>
      <c r="E27" s="56"/>
    </row>
    <row r="28" spans="1:5" ht="24" customHeight="1">
      <c r="A28" s="15" t="s">
        <v>47</v>
      </c>
      <c r="B28" s="16">
        <v>6336</v>
      </c>
      <c r="C28" s="47">
        <v>6336</v>
      </c>
      <c r="D28" s="57"/>
      <c r="E28" s="58"/>
    </row>
  </sheetData>
  <sheetProtection/>
  <mergeCells count="2">
    <mergeCell ref="A1:E1"/>
    <mergeCell ref="A3:E3"/>
  </mergeCells>
  <printOptions/>
  <pageMargins left="0.75" right="0.75" top="0.98" bottom="0.39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G24"/>
  <sheetViews>
    <sheetView zoomScale="93" zoomScaleNormal="93" workbookViewId="0" topLeftCell="A1">
      <selection activeCell="B5" sqref="B5"/>
    </sheetView>
  </sheetViews>
  <sheetFormatPr defaultColWidth="9.00390625" defaultRowHeight="14.25"/>
  <cols>
    <col min="1" max="1" width="37.75390625" style="0" customWidth="1"/>
    <col min="2" max="2" width="13.625" style="20" customWidth="1"/>
    <col min="3" max="3" width="13.625" style="21" customWidth="1"/>
    <col min="4" max="4" width="11.125" style="20" customWidth="1"/>
    <col min="5" max="5" width="9.50390625" style="0" bestFit="1" customWidth="1"/>
  </cols>
  <sheetData>
    <row r="1" spans="1:4" ht="33.75">
      <c r="A1" s="22" t="s">
        <v>48</v>
      </c>
      <c r="B1" s="22"/>
      <c r="C1" s="22"/>
      <c r="D1" s="22"/>
    </row>
    <row r="2" spans="1:4" ht="15" customHeight="1">
      <c r="A2" s="23"/>
      <c r="B2" s="23"/>
      <c r="C2" s="24"/>
      <c r="D2" s="23"/>
    </row>
    <row r="3" spans="1:4" ht="15" customHeight="1">
      <c r="A3" s="25"/>
      <c r="B3" s="25"/>
      <c r="C3" s="26"/>
      <c r="D3" s="6" t="s">
        <v>1</v>
      </c>
    </row>
    <row r="4" spans="1:4" ht="30" customHeight="1">
      <c r="A4" s="27" t="s">
        <v>2</v>
      </c>
      <c r="B4" s="28" t="s">
        <v>49</v>
      </c>
      <c r="C4" s="28" t="s">
        <v>50</v>
      </c>
      <c r="D4" s="28" t="s">
        <v>6</v>
      </c>
    </row>
    <row r="5" spans="1:7" ht="27" customHeight="1">
      <c r="A5" s="29" t="s">
        <v>51</v>
      </c>
      <c r="B5" s="30">
        <f>B6+B17</f>
        <v>300687</v>
      </c>
      <c r="C5" s="30">
        <f>C6+C17</f>
        <v>286369</v>
      </c>
      <c r="D5" s="31">
        <f aca="true" t="shared" si="0" ref="D5:D15">(B5-C5)/C5*100</f>
        <v>4.999842860086113</v>
      </c>
      <c r="G5" s="32"/>
    </row>
    <row r="6" spans="1:7" ht="27" customHeight="1">
      <c r="A6" s="29" t="s">
        <v>52</v>
      </c>
      <c r="B6" s="30">
        <f>SUM(B7:B16)</f>
        <v>279568</v>
      </c>
      <c r="C6" s="30">
        <f>SUM(C7:C16)</f>
        <v>266273</v>
      </c>
      <c r="D6" s="31">
        <f t="shared" si="0"/>
        <v>4.992995910212452</v>
      </c>
      <c r="G6" s="32"/>
    </row>
    <row r="7" spans="1:7" ht="27" customHeight="1">
      <c r="A7" s="29" t="s">
        <v>53</v>
      </c>
      <c r="B7" s="30">
        <v>90790</v>
      </c>
      <c r="C7" s="30">
        <v>84885</v>
      </c>
      <c r="D7" s="31">
        <f t="shared" si="0"/>
        <v>6.956470518937385</v>
      </c>
      <c r="G7" s="32"/>
    </row>
    <row r="8" spans="1:7" ht="27" customHeight="1">
      <c r="A8" s="29" t="s">
        <v>54</v>
      </c>
      <c r="B8" s="30"/>
      <c r="C8" s="30">
        <v>15</v>
      </c>
      <c r="D8" s="31">
        <f t="shared" si="0"/>
        <v>-100</v>
      </c>
      <c r="G8" s="32"/>
    </row>
    <row r="9" spans="1:7" ht="27" customHeight="1">
      <c r="A9" s="29" t="s">
        <v>55</v>
      </c>
      <c r="B9" s="30">
        <v>39360</v>
      </c>
      <c r="C9" s="30">
        <v>37044</v>
      </c>
      <c r="D9" s="31">
        <f t="shared" si="0"/>
        <v>6.252024619371559</v>
      </c>
      <c r="G9" s="32"/>
    </row>
    <row r="10" spans="1:7" ht="27" customHeight="1">
      <c r="A10" s="29" t="s">
        <v>56</v>
      </c>
      <c r="B10" s="30">
        <v>9824</v>
      </c>
      <c r="C10" s="30">
        <v>9745</v>
      </c>
      <c r="D10" s="31">
        <f t="shared" si="0"/>
        <v>0.8106721395587481</v>
      </c>
      <c r="G10" s="32"/>
    </row>
    <row r="11" spans="1:7" ht="27" customHeight="1">
      <c r="A11" s="29" t="s">
        <v>57</v>
      </c>
      <c r="B11" s="30">
        <v>26541</v>
      </c>
      <c r="C11" s="30">
        <v>25059</v>
      </c>
      <c r="D11" s="31">
        <f t="shared" si="0"/>
        <v>5.914042858853106</v>
      </c>
      <c r="E11" s="33"/>
      <c r="G11" s="32"/>
    </row>
    <row r="12" spans="1:7" ht="27" customHeight="1">
      <c r="A12" s="29" t="s">
        <v>58</v>
      </c>
      <c r="B12" s="30">
        <v>19452</v>
      </c>
      <c r="C12" s="30">
        <v>18339</v>
      </c>
      <c r="D12" s="31">
        <f t="shared" si="0"/>
        <v>6.069033207917553</v>
      </c>
      <c r="E12" s="33"/>
      <c r="G12" s="32"/>
    </row>
    <row r="13" spans="1:7" ht="27" customHeight="1">
      <c r="A13" s="29" t="s">
        <v>59</v>
      </c>
      <c r="B13" s="30">
        <v>9996</v>
      </c>
      <c r="C13" s="30">
        <v>9521</v>
      </c>
      <c r="D13" s="31">
        <f t="shared" si="0"/>
        <v>4.988971746665266</v>
      </c>
      <c r="E13" s="33"/>
      <c r="G13" s="32"/>
    </row>
    <row r="14" spans="1:7" ht="27" customHeight="1">
      <c r="A14" s="29" t="s">
        <v>60</v>
      </c>
      <c r="B14" s="30">
        <v>13248</v>
      </c>
      <c r="C14" s="30">
        <v>12499</v>
      </c>
      <c r="D14" s="31">
        <f t="shared" si="0"/>
        <v>5.992479398351868</v>
      </c>
      <c r="E14" s="33"/>
      <c r="G14" s="32"/>
    </row>
    <row r="15" spans="1:7" ht="27" customHeight="1">
      <c r="A15" s="29" t="s">
        <v>61</v>
      </c>
      <c r="B15" s="30">
        <v>64967</v>
      </c>
      <c r="C15" s="30">
        <v>63834</v>
      </c>
      <c r="D15" s="31">
        <f t="shared" si="0"/>
        <v>1.7749161888648681</v>
      </c>
      <c r="E15" s="33"/>
      <c r="G15" s="32"/>
    </row>
    <row r="16" spans="1:7" ht="27" customHeight="1">
      <c r="A16" s="29" t="s">
        <v>62</v>
      </c>
      <c r="B16" s="30">
        <v>5390</v>
      </c>
      <c r="C16" s="30">
        <v>5332</v>
      </c>
      <c r="D16" s="31"/>
      <c r="G16" s="32"/>
    </row>
    <row r="17" spans="1:7" ht="27" customHeight="1">
      <c r="A17" s="29" t="s">
        <v>63</v>
      </c>
      <c r="B17" s="30">
        <f>SUM(B18:B23)</f>
        <v>21119</v>
      </c>
      <c r="C17" s="30">
        <f>SUM(C18:C23)</f>
        <v>20096</v>
      </c>
      <c r="D17" s="31"/>
      <c r="G17" s="32"/>
    </row>
    <row r="18" spans="1:7" ht="27" customHeight="1">
      <c r="A18" s="29" t="s">
        <v>64</v>
      </c>
      <c r="B18" s="30">
        <v>2000</v>
      </c>
      <c r="C18" s="30">
        <v>1880</v>
      </c>
      <c r="D18" s="31"/>
      <c r="G18" s="32"/>
    </row>
    <row r="19" spans="1:7" ht="27" customHeight="1">
      <c r="A19" s="29" t="s">
        <v>65</v>
      </c>
      <c r="B19" s="30">
        <v>15600</v>
      </c>
      <c r="C19" s="30">
        <v>15414</v>
      </c>
      <c r="D19" s="31"/>
      <c r="G19" s="32"/>
    </row>
    <row r="20" spans="1:7" ht="27" customHeight="1">
      <c r="A20" s="29" t="s">
        <v>66</v>
      </c>
      <c r="B20" s="30">
        <v>2536</v>
      </c>
      <c r="C20" s="30">
        <v>2090</v>
      </c>
      <c r="D20" s="31"/>
      <c r="G20" s="32"/>
    </row>
    <row r="21" spans="1:7" ht="27" customHeight="1">
      <c r="A21" s="29" t="s">
        <v>67</v>
      </c>
      <c r="B21" s="30"/>
      <c r="C21" s="30"/>
      <c r="D21" s="31"/>
      <c r="G21" s="32"/>
    </row>
    <row r="22" spans="1:7" ht="27" customHeight="1">
      <c r="A22" s="34" t="s">
        <v>68</v>
      </c>
      <c r="B22" s="30">
        <v>983</v>
      </c>
      <c r="C22" s="30">
        <v>712</v>
      </c>
      <c r="D22" s="31"/>
      <c r="G22" s="32"/>
    </row>
    <row r="23" spans="1:7" ht="27" customHeight="1">
      <c r="A23" s="29" t="s">
        <v>69</v>
      </c>
      <c r="B23" s="30"/>
      <c r="C23" s="30"/>
      <c r="D23" s="31"/>
      <c r="G23" s="32"/>
    </row>
    <row r="24" spans="1:7" s="19" customFormat="1" ht="27" customHeight="1">
      <c r="A24" s="35"/>
      <c r="B24" s="36"/>
      <c r="C24" s="37"/>
      <c r="D24" s="38"/>
      <c r="G24" s="39"/>
    </row>
  </sheetData>
  <sheetProtection/>
  <mergeCells count="1">
    <mergeCell ref="A1:D1"/>
  </mergeCells>
  <printOptions horizontalCentered="1" verticalCentered="1"/>
  <pageMargins left="0.55" right="0.55" top="0.79" bottom="0.79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F30"/>
  <sheetViews>
    <sheetView tabSelected="1" workbookViewId="0" topLeftCell="A4">
      <selection activeCell="C28" sqref="C28"/>
    </sheetView>
  </sheetViews>
  <sheetFormatPr defaultColWidth="9.00390625" defaultRowHeight="14.25"/>
  <cols>
    <col min="1" max="1" width="31.625" style="2" customWidth="1"/>
    <col min="2" max="3" width="14.50390625" style="3" customWidth="1"/>
    <col min="4" max="4" width="13.625" style="3" customWidth="1"/>
  </cols>
  <sheetData>
    <row r="1" spans="1:4" ht="33.75">
      <c r="A1" s="4" t="s">
        <v>70</v>
      </c>
      <c r="B1" s="4"/>
      <c r="C1" s="4"/>
      <c r="D1" s="4"/>
    </row>
    <row r="2" ht="15" customHeight="1">
      <c r="A2" s="5"/>
    </row>
    <row r="3" spans="1:4" ht="15" customHeight="1">
      <c r="A3" s="5"/>
      <c r="C3" s="6" t="s">
        <v>1</v>
      </c>
      <c r="D3" s="6"/>
    </row>
    <row r="4" spans="1:4" ht="30" customHeight="1">
      <c r="A4" s="7" t="s">
        <v>2</v>
      </c>
      <c r="B4" s="8" t="s">
        <v>49</v>
      </c>
      <c r="C4" s="8" t="s">
        <v>71</v>
      </c>
      <c r="D4" s="9" t="s">
        <v>6</v>
      </c>
    </row>
    <row r="5" spans="1:6" s="1" customFormat="1" ht="22.5" customHeight="1">
      <c r="A5" s="10" t="s">
        <v>29</v>
      </c>
      <c r="B5" s="11">
        <f>SUM(B6:B21)</f>
        <v>210266</v>
      </c>
      <c r="C5" s="11">
        <f>SUM(C6:C21)</f>
        <v>207693</v>
      </c>
      <c r="D5" s="12">
        <f aca="true" t="shared" si="0" ref="D5:D19">(B5-C5)/C5*100</f>
        <v>1.238847722359444</v>
      </c>
      <c r="F5" s="13"/>
    </row>
    <row r="6" spans="1:4" s="1" customFormat="1" ht="22.5" customHeight="1">
      <c r="A6" s="10" t="s">
        <v>30</v>
      </c>
      <c r="B6" s="11">
        <v>37987</v>
      </c>
      <c r="C6" s="11">
        <v>36769</v>
      </c>
      <c r="D6" s="12">
        <f t="shared" si="0"/>
        <v>3.312573091462917</v>
      </c>
    </row>
    <row r="7" spans="1:4" s="1" customFormat="1" ht="22.5" customHeight="1">
      <c r="A7" s="10" t="s">
        <v>31</v>
      </c>
      <c r="B7" s="11">
        <v>340</v>
      </c>
      <c r="C7" s="11">
        <v>335</v>
      </c>
      <c r="D7" s="12">
        <f t="shared" si="0"/>
        <v>1.4925373134328357</v>
      </c>
    </row>
    <row r="8" spans="1:4" s="1" customFormat="1" ht="22.5" customHeight="1">
      <c r="A8" s="10" t="s">
        <v>32</v>
      </c>
      <c r="B8" s="11">
        <v>8850</v>
      </c>
      <c r="C8" s="11">
        <v>8596</v>
      </c>
      <c r="D8" s="12">
        <f t="shared" si="0"/>
        <v>2.9548627268496976</v>
      </c>
    </row>
    <row r="9" spans="1:4" s="1" customFormat="1" ht="22.5" customHeight="1">
      <c r="A9" s="10" t="s">
        <v>33</v>
      </c>
      <c r="B9" s="11">
        <v>35666</v>
      </c>
      <c r="C9" s="11">
        <v>35037</v>
      </c>
      <c r="D9" s="12">
        <f t="shared" si="0"/>
        <v>1.7952450266860747</v>
      </c>
    </row>
    <row r="10" spans="1:4" s="1" customFormat="1" ht="22.5" customHeight="1">
      <c r="A10" s="10" t="s">
        <v>34</v>
      </c>
      <c r="B10" s="11">
        <v>4297</v>
      </c>
      <c r="C10" s="11">
        <v>4200</v>
      </c>
      <c r="D10" s="12">
        <f t="shared" si="0"/>
        <v>2.3095238095238098</v>
      </c>
    </row>
    <row r="11" spans="1:4" s="1" customFormat="1" ht="22.5" customHeight="1">
      <c r="A11" s="10" t="s">
        <v>72</v>
      </c>
      <c r="B11" s="11">
        <v>1535</v>
      </c>
      <c r="C11" s="11">
        <v>1501</v>
      </c>
      <c r="D11" s="12">
        <f t="shared" si="0"/>
        <v>2.2651565622918057</v>
      </c>
    </row>
    <row r="12" spans="1:4" s="1" customFormat="1" ht="22.5" customHeight="1">
      <c r="A12" s="10" t="s">
        <v>36</v>
      </c>
      <c r="B12" s="11">
        <v>23456</v>
      </c>
      <c r="C12" s="11">
        <v>22860</v>
      </c>
      <c r="D12" s="12">
        <f t="shared" si="0"/>
        <v>2.6071741032370954</v>
      </c>
    </row>
    <row r="13" spans="1:4" s="1" customFormat="1" ht="22.5" customHeight="1">
      <c r="A13" s="10" t="s">
        <v>73</v>
      </c>
      <c r="B13" s="11">
        <v>22790</v>
      </c>
      <c r="C13" s="11">
        <v>22146</v>
      </c>
      <c r="D13" s="12">
        <f t="shared" si="0"/>
        <v>2.907974352027454</v>
      </c>
    </row>
    <row r="14" spans="1:4" s="1" customFormat="1" ht="22.5" customHeight="1">
      <c r="A14" s="10" t="s">
        <v>38</v>
      </c>
      <c r="B14" s="11">
        <v>5610</v>
      </c>
      <c r="C14" s="11">
        <v>2660</v>
      </c>
      <c r="D14" s="12">
        <f t="shared" si="0"/>
        <v>110.90225563909775</v>
      </c>
    </row>
    <row r="15" spans="1:4" s="1" customFormat="1" ht="22.5" customHeight="1">
      <c r="A15" s="10" t="s">
        <v>74</v>
      </c>
      <c r="B15" s="11">
        <v>41922</v>
      </c>
      <c r="C15" s="11">
        <v>41300</v>
      </c>
      <c r="D15" s="12">
        <f t="shared" si="0"/>
        <v>1.5060532687651331</v>
      </c>
    </row>
    <row r="16" spans="1:4" s="1" customFormat="1" ht="22.5" customHeight="1">
      <c r="A16" s="10" t="s">
        <v>75</v>
      </c>
      <c r="B16" s="11">
        <v>4150</v>
      </c>
      <c r="C16" s="11">
        <v>4060</v>
      </c>
      <c r="D16" s="12">
        <f t="shared" si="0"/>
        <v>2.2167487684729066</v>
      </c>
    </row>
    <row r="17" spans="1:4" s="1" customFormat="1" ht="22.5" customHeight="1">
      <c r="A17" s="10" t="s">
        <v>41</v>
      </c>
      <c r="B17" s="11">
        <v>330</v>
      </c>
      <c r="C17" s="11">
        <v>180</v>
      </c>
      <c r="D17" s="12">
        <f t="shared" si="0"/>
        <v>83.33333333333334</v>
      </c>
    </row>
    <row r="18" spans="1:4" s="1" customFormat="1" ht="22.5" customHeight="1">
      <c r="A18" s="10" t="s">
        <v>76</v>
      </c>
      <c r="B18" s="11">
        <v>14159</v>
      </c>
      <c r="C18" s="11">
        <v>18768</v>
      </c>
      <c r="D18" s="12">
        <f t="shared" si="0"/>
        <v>-24.557757885763003</v>
      </c>
    </row>
    <row r="19" spans="1:4" s="1" customFormat="1" ht="22.5" customHeight="1">
      <c r="A19" s="10" t="s">
        <v>77</v>
      </c>
      <c r="B19" s="11">
        <v>4200</v>
      </c>
      <c r="C19" s="11">
        <v>3921</v>
      </c>
      <c r="D19" s="12">
        <f t="shared" si="0"/>
        <v>7.115531752104055</v>
      </c>
    </row>
    <row r="20" spans="1:4" s="1" customFormat="1" ht="22.5" customHeight="1">
      <c r="A20" s="10" t="s">
        <v>43</v>
      </c>
      <c r="B20" s="11"/>
      <c r="C20" s="11">
        <v>600</v>
      </c>
      <c r="D20" s="12"/>
    </row>
    <row r="21" spans="1:4" s="1" customFormat="1" ht="22.5" customHeight="1">
      <c r="A21" s="10" t="s">
        <v>78</v>
      </c>
      <c r="B21" s="11">
        <v>4974</v>
      </c>
      <c r="C21" s="11">
        <v>4760</v>
      </c>
      <c r="D21" s="14"/>
    </row>
    <row r="22" spans="1:4" s="1" customFormat="1" ht="22.5" customHeight="1">
      <c r="A22" s="10" t="s">
        <v>44</v>
      </c>
      <c r="B22" s="11">
        <f>SUM(B23:B30)</f>
        <v>76213</v>
      </c>
      <c r="C22" s="11">
        <f>SUM(C23:C30)</f>
        <v>33522</v>
      </c>
      <c r="D22" s="14"/>
    </row>
    <row r="23" spans="1:4" ht="22.5" customHeight="1">
      <c r="A23" s="15" t="s">
        <v>33</v>
      </c>
      <c r="B23" s="16"/>
      <c r="C23" s="16"/>
      <c r="D23" s="17"/>
    </row>
    <row r="24" spans="1:4" ht="22.5" customHeight="1">
      <c r="A24" s="15" t="s">
        <v>35</v>
      </c>
      <c r="B24" s="16">
        <v>32</v>
      </c>
      <c r="C24" s="16">
        <v>37</v>
      </c>
      <c r="D24" s="17"/>
    </row>
    <row r="25" spans="1:4" ht="22.5" customHeight="1">
      <c r="A25" s="15" t="s">
        <v>36</v>
      </c>
      <c r="B25" s="16"/>
      <c r="C25" s="16"/>
      <c r="D25" s="17"/>
    </row>
    <row r="26" spans="1:4" ht="22.5" customHeight="1">
      <c r="A26" s="15" t="s">
        <v>79</v>
      </c>
      <c r="B26" s="16">
        <v>60386</v>
      </c>
      <c r="C26" s="16">
        <v>26656</v>
      </c>
      <c r="D26" s="17"/>
    </row>
    <row r="27" spans="1:4" ht="22.5" customHeight="1">
      <c r="A27" s="15" t="s">
        <v>75</v>
      </c>
      <c r="B27" s="16"/>
      <c r="C27" s="16"/>
      <c r="D27" s="17"/>
    </row>
    <row r="28" spans="1:4" ht="22.5" customHeight="1">
      <c r="A28" s="15" t="s">
        <v>46</v>
      </c>
      <c r="B28" s="16"/>
      <c r="C28" s="16">
        <v>5</v>
      </c>
      <c r="D28" s="17"/>
    </row>
    <row r="29" spans="1:4" ht="22.5" customHeight="1">
      <c r="A29" s="15" t="s">
        <v>43</v>
      </c>
      <c r="B29" s="16">
        <v>1297</v>
      </c>
      <c r="C29" s="16">
        <v>488</v>
      </c>
      <c r="D29" s="17"/>
    </row>
    <row r="30" spans="1:4" ht="24.75" customHeight="1">
      <c r="A30" s="15" t="s">
        <v>78</v>
      </c>
      <c r="B30" s="16">
        <v>14498</v>
      </c>
      <c r="C30" s="16">
        <v>6336</v>
      </c>
      <c r="D30" s="18"/>
    </row>
  </sheetData>
  <sheetProtection/>
  <mergeCells count="2">
    <mergeCell ref="A1:D1"/>
    <mergeCell ref="C3:D3"/>
  </mergeCells>
  <printOptions horizontalCentered="1" verticalCentered="1"/>
  <pageMargins left="0.55" right="0.55" top="0.79" bottom="0.7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2017-03-05T03:08:34Z</cp:lastPrinted>
  <dcterms:created xsi:type="dcterms:W3CDTF">2006-01-12T08:01:10Z</dcterms:created>
  <dcterms:modified xsi:type="dcterms:W3CDTF">2019-02-26T03:40:03Z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